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600" windowHeight="8385"/>
  </bookViews>
  <sheets>
    <sheet name="2019-20" sheetId="5" r:id="rId1"/>
    <sheet name="ROI Statement" sheetId="2" r:id="rId2"/>
    <sheet name="2018" sheetId="3" r:id="rId3"/>
    <sheet name="Till Feb-18" sheetId="1" r:id="rId4"/>
  </sheets>
  <definedNames>
    <definedName name="_xlnm._FilterDatabase" localSheetId="3" hidden="1">'Till Feb-18'!$A$5:$M$4264</definedName>
  </definedNames>
  <calcPr calcId="124519"/>
</workbook>
</file>

<file path=xl/calcChain.xml><?xml version="1.0" encoding="utf-8"?>
<calcChain xmlns="http://schemas.openxmlformats.org/spreadsheetml/2006/main">
  <c r="L11" i="5"/>
  <c r="I11"/>
  <c r="I12"/>
  <c r="I13"/>
  <c r="I14"/>
  <c r="L14" s="1"/>
  <c r="I15"/>
  <c r="I16"/>
  <c r="L17"/>
  <c r="J17"/>
  <c r="I17"/>
  <c r="I18"/>
  <c r="L18" s="1"/>
  <c r="I19"/>
  <c r="L19" s="1"/>
  <c r="J30"/>
  <c r="L30" s="1"/>
  <c r="L32"/>
  <c r="J32"/>
  <c r="J31"/>
  <c r="I31"/>
  <c r="J20"/>
  <c r="I20"/>
  <c r="J22"/>
  <c r="I22"/>
  <c r="I21"/>
  <c r="L21" s="1"/>
  <c r="I23"/>
  <c r="L23" s="1"/>
  <c r="I24"/>
  <c r="L24" s="1"/>
  <c r="I25"/>
  <c r="J26"/>
  <c r="I26"/>
  <c r="I27"/>
  <c r="L27" s="1"/>
  <c r="I28"/>
  <c r="L28" s="1"/>
  <c r="I29"/>
  <c r="I30"/>
  <c r="I32"/>
  <c r="I66"/>
  <c r="L66" s="1"/>
  <c r="I65"/>
  <c r="L65" s="1"/>
  <c r="I64"/>
  <c r="L64" s="1"/>
  <c r="L12" l="1"/>
  <c r="L13"/>
  <c r="L15"/>
  <c r="L16"/>
  <c r="L31"/>
  <c r="L22"/>
  <c r="L20"/>
  <c r="L25"/>
  <c r="L26"/>
  <c r="L29"/>
  <c r="L33" l="1"/>
  <c r="I63"/>
  <c r="L63" s="1"/>
  <c r="K62"/>
  <c r="I62"/>
  <c r="I61"/>
  <c r="L61" s="1"/>
  <c r="I60"/>
  <c r="L60" s="1"/>
  <c r="I59"/>
  <c r="I100"/>
  <c r="K58"/>
  <c r="I58"/>
  <c r="L58" s="1"/>
  <c r="I57"/>
  <c r="L57" s="1"/>
  <c r="I56"/>
  <c r="L56" s="1"/>
  <c r="I55"/>
  <c r="L55" s="1"/>
  <c r="I54"/>
  <c r="L54" s="1"/>
  <c r="L62" l="1"/>
  <c r="L59"/>
  <c r="I53"/>
  <c r="I52"/>
  <c r="L52" s="1"/>
  <c r="I51"/>
  <c r="L51" s="1"/>
  <c r="K50"/>
  <c r="I50"/>
  <c r="K49"/>
  <c r="I49"/>
  <c r="L49" s="1"/>
  <c r="L53" l="1"/>
  <c r="L67" s="1"/>
  <c r="I67"/>
  <c r="L50"/>
  <c r="K48"/>
  <c r="I48"/>
  <c r="L48" s="1"/>
  <c r="I47"/>
  <c r="L47" s="1"/>
  <c r="I46"/>
  <c r="L46" s="1"/>
  <c r="I45"/>
  <c r="L45" s="1"/>
  <c r="I44"/>
  <c r="L44" s="1"/>
  <c r="I43"/>
  <c r="L43" s="1"/>
  <c r="I42"/>
  <c r="L42" s="1"/>
  <c r="K41"/>
  <c r="I41"/>
  <c r="L41" s="1"/>
  <c r="I40"/>
  <c r="L40" s="1"/>
  <c r="K39"/>
  <c r="I39"/>
  <c r="L39" l="1"/>
  <c r="L100"/>
  <c r="I99"/>
  <c r="L99" s="1"/>
  <c r="I98"/>
  <c r="L98" s="1"/>
  <c r="K96"/>
  <c r="I96"/>
  <c r="I97"/>
  <c r="L97" s="1"/>
  <c r="I95"/>
  <c r="L95" s="1"/>
  <c r="I94"/>
  <c r="L94" s="1"/>
  <c r="I93"/>
  <c r="L93" s="1"/>
  <c r="I92"/>
  <c r="L92" s="1"/>
  <c r="I91"/>
  <c r="L91" s="1"/>
  <c r="K90"/>
  <c r="I90"/>
  <c r="K89"/>
  <c r="I89"/>
  <c r="I88"/>
  <c r="L88" s="1"/>
  <c r="I87"/>
  <c r="K86"/>
  <c r="I86"/>
  <c r="I85"/>
  <c r="L85" s="1"/>
  <c r="I84"/>
  <c r="L84" s="1"/>
  <c r="I83"/>
  <c r="L83" s="1"/>
  <c r="I82"/>
  <c r="L82" s="1"/>
  <c r="I81"/>
  <c r="L81" s="1"/>
  <c r="I80"/>
  <c r="L80" s="1"/>
  <c r="K79"/>
  <c r="I79"/>
  <c r="K131"/>
  <c r="I131"/>
  <c r="K130"/>
  <c r="I130"/>
  <c r="I129"/>
  <c r="L129" s="1"/>
  <c r="K128"/>
  <c r="I128"/>
  <c r="I127"/>
  <c r="L127" s="1"/>
  <c r="I126"/>
  <c r="L126" s="1"/>
  <c r="I125"/>
  <c r="L125" s="1"/>
  <c r="I124"/>
  <c r="L124" s="1"/>
  <c r="I123"/>
  <c r="L123" s="1"/>
  <c r="I122"/>
  <c r="L122" s="1"/>
  <c r="I120"/>
  <c r="L120" s="1"/>
  <c r="K119"/>
  <c r="I119"/>
  <c r="K121"/>
  <c r="I121"/>
  <c r="L121" s="1"/>
  <c r="I118"/>
  <c r="I109"/>
  <c r="L109" s="1"/>
  <c r="I110"/>
  <c r="L110" s="1"/>
  <c r="I111"/>
  <c r="L111" s="1"/>
  <c r="I112"/>
  <c r="L112" s="1"/>
  <c r="I113"/>
  <c r="L113" s="1"/>
  <c r="I114"/>
  <c r="L114" s="1"/>
  <c r="I115"/>
  <c r="L115" s="1"/>
  <c r="K116"/>
  <c r="I116"/>
  <c r="L116" s="1"/>
  <c r="I117"/>
  <c r="L117" s="1"/>
  <c r="K141"/>
  <c r="J141"/>
  <c r="I141"/>
  <c r="J142"/>
  <c r="I142"/>
  <c r="K143"/>
  <c r="I143"/>
  <c r="I144"/>
  <c r="L144" s="1"/>
  <c r="J145"/>
  <c r="I145"/>
  <c r="K146"/>
  <c r="I146"/>
  <c r="K147"/>
  <c r="I147"/>
  <c r="K148"/>
  <c r="I148"/>
  <c r="J149"/>
  <c r="I149"/>
  <c r="J150"/>
  <c r="I150"/>
  <c r="K151"/>
  <c r="J151"/>
  <c r="I151"/>
  <c r="K152"/>
  <c r="J152"/>
  <c r="I152"/>
  <c r="K153"/>
  <c r="J153"/>
  <c r="I153"/>
  <c r="K154"/>
  <c r="J154"/>
  <c r="I154"/>
  <c r="I155"/>
  <c r="J155"/>
  <c r="K155"/>
  <c r="J156"/>
  <c r="I156"/>
  <c r="I157"/>
  <c r="L157" s="1"/>
  <c r="I158"/>
  <c r="L158" s="1"/>
  <c r="I160"/>
  <c r="L160" s="1"/>
  <c r="I159"/>
  <c r="L159" s="1"/>
  <c r="I161"/>
  <c r="L161" s="1"/>
  <c r="C168"/>
  <c r="E168" s="1"/>
  <c r="F168" s="1"/>
  <c r="I164"/>
  <c r="L164" s="1"/>
  <c r="I163"/>
  <c r="L163" s="1"/>
  <c r="I162"/>
  <c r="L162" s="1"/>
  <c r="J173"/>
  <c r="I173"/>
  <c r="I172"/>
  <c r="K174"/>
  <c r="I174"/>
  <c r="K175"/>
  <c r="I175"/>
  <c r="K176"/>
  <c r="I176"/>
  <c r="J177"/>
  <c r="I177"/>
  <c r="K177"/>
  <c r="J178"/>
  <c r="I178"/>
  <c r="J179"/>
  <c r="I179"/>
  <c r="I180"/>
  <c r="K184"/>
  <c r="I184"/>
  <c r="I183"/>
  <c r="K183"/>
  <c r="K181"/>
  <c r="J181"/>
  <c r="I181"/>
  <c r="K182"/>
  <c r="J182"/>
  <c r="I182"/>
  <c r="J185"/>
  <c r="K185"/>
  <c r="I185"/>
  <c r="K186"/>
  <c r="I186"/>
  <c r="K190"/>
  <c r="I190"/>
  <c r="K187"/>
  <c r="I187"/>
  <c r="K188"/>
  <c r="J188"/>
  <c r="I188"/>
  <c r="K189"/>
  <c r="J189"/>
  <c r="I189"/>
  <c r="L118" l="1"/>
  <c r="I132"/>
  <c r="L87"/>
  <c r="I101"/>
  <c r="L130"/>
  <c r="L131"/>
  <c r="L79"/>
  <c r="L89"/>
  <c r="L90"/>
  <c r="L96"/>
  <c r="L86"/>
  <c r="L128"/>
  <c r="L119"/>
  <c r="L152"/>
  <c r="L147"/>
  <c r="L150"/>
  <c r="L146"/>
  <c r="L141"/>
  <c r="L142"/>
  <c r="L143"/>
  <c r="L145"/>
  <c r="L148"/>
  <c r="L149"/>
  <c r="I165"/>
  <c r="L151"/>
  <c r="L154"/>
  <c r="L153"/>
  <c r="L175"/>
  <c r="L174"/>
  <c r="L155"/>
  <c r="L156"/>
  <c r="L189"/>
  <c r="L190"/>
  <c r="L186"/>
  <c r="L179"/>
  <c r="L172"/>
  <c r="L173"/>
  <c r="L176"/>
  <c r="L183"/>
  <c r="L184"/>
  <c r="L177"/>
  <c r="L178"/>
  <c r="L180"/>
  <c r="L181"/>
  <c r="L182"/>
  <c r="L185"/>
  <c r="L187"/>
  <c r="L188"/>
  <c r="K192"/>
  <c r="J192"/>
  <c r="K191"/>
  <c r="J191"/>
  <c r="I191"/>
  <c r="I192"/>
  <c r="K195"/>
  <c r="I195"/>
  <c r="K193"/>
  <c r="I193"/>
  <c r="I194"/>
  <c r="K194"/>
  <c r="K196"/>
  <c r="J196"/>
  <c r="I196"/>
  <c r="K197"/>
  <c r="I197"/>
  <c r="K198"/>
  <c r="I198"/>
  <c r="K199"/>
  <c r="I199"/>
  <c r="J202"/>
  <c r="I202"/>
  <c r="K200"/>
  <c r="J200"/>
  <c r="I200"/>
  <c r="K201"/>
  <c r="J201"/>
  <c r="I201"/>
  <c r="K203"/>
  <c r="K207"/>
  <c r="J203"/>
  <c r="I203"/>
  <c r="J204"/>
  <c r="I204"/>
  <c r="K205"/>
  <c r="I205"/>
  <c r="K206"/>
  <c r="I206"/>
  <c r="K208"/>
  <c r="J208"/>
  <c r="I208"/>
  <c r="J207"/>
  <c r="I207"/>
  <c r="K209"/>
  <c r="L101" l="1"/>
  <c r="L132"/>
  <c r="L165"/>
  <c r="L193"/>
  <c r="L195"/>
  <c r="L192"/>
  <c r="L191"/>
  <c r="L198"/>
  <c r="L194"/>
  <c r="L196"/>
  <c r="L197"/>
  <c r="L199"/>
  <c r="L206"/>
  <c r="L202"/>
  <c r="L200"/>
  <c r="L201"/>
  <c r="L203"/>
  <c r="L204"/>
  <c r="L205"/>
  <c r="L208"/>
  <c r="L207"/>
  <c r="J209"/>
  <c r="I209"/>
  <c r="I210"/>
  <c r="I211"/>
  <c r="L211" s="1"/>
  <c r="I212"/>
  <c r="I213"/>
  <c r="L213" s="1"/>
  <c r="I225"/>
  <c r="I236"/>
  <c r="C218"/>
  <c r="E218" s="1"/>
  <c r="F218" s="1"/>
  <c r="I214"/>
  <c r="K221"/>
  <c r="I221"/>
  <c r="K225"/>
  <c r="I222"/>
  <c r="J222"/>
  <c r="K222"/>
  <c r="I224"/>
  <c r="K224"/>
  <c r="I226"/>
  <c r="J226"/>
  <c r="K223"/>
  <c r="J223"/>
  <c r="I223"/>
  <c r="I227"/>
  <c r="K227"/>
  <c r="K228"/>
  <c r="J228"/>
  <c r="I228"/>
  <c r="K229"/>
  <c r="J229"/>
  <c r="I229"/>
  <c r="I230"/>
  <c r="L230" s="1"/>
  <c r="I231"/>
  <c r="L231" s="1"/>
  <c r="I234"/>
  <c r="I232"/>
  <c r="L232" s="1"/>
  <c r="J233"/>
  <c r="I233"/>
  <c r="K235"/>
  <c r="I235"/>
  <c r="K236"/>
  <c r="K237"/>
  <c r="I237"/>
  <c r="K238"/>
  <c r="I238"/>
  <c r="K239"/>
  <c r="I239"/>
  <c r="I240"/>
  <c r="L240" s="1"/>
  <c r="I241"/>
  <c r="J242"/>
  <c r="I242"/>
  <c r="I243"/>
  <c r="J244"/>
  <c r="I244"/>
  <c r="J245"/>
  <c r="K246"/>
  <c r="I246"/>
  <c r="I245"/>
  <c r="K248"/>
  <c r="I248"/>
  <c r="K247"/>
  <c r="J247"/>
  <c r="I247"/>
  <c r="J249"/>
  <c r="I249"/>
  <c r="I250"/>
  <c r="L250" s="1"/>
  <c r="I251"/>
  <c r="L251" s="1"/>
  <c r="I252"/>
  <c r="L252" s="1"/>
  <c r="I253"/>
  <c r="L253" s="1"/>
  <c r="I254"/>
  <c r="L254" s="1"/>
  <c r="I255"/>
  <c r="L255" s="1"/>
  <c r="I257"/>
  <c r="L257" s="1"/>
  <c r="I256"/>
  <c r="K258"/>
  <c r="I258"/>
  <c r="K259"/>
  <c r="I259"/>
  <c r="K260"/>
  <c r="I260"/>
  <c r="K261"/>
  <c r="I261"/>
  <c r="K262"/>
  <c r="I262"/>
  <c r="J264"/>
  <c r="I264"/>
  <c r="K263"/>
  <c r="J263"/>
  <c r="I263"/>
  <c r="K268"/>
  <c r="I268"/>
  <c r="I267"/>
  <c r="K267"/>
  <c r="I265"/>
  <c r="I266"/>
  <c r="K266"/>
  <c r="C273"/>
  <c r="E273" s="1"/>
  <c r="F273" s="1"/>
  <c r="I269"/>
  <c r="K269"/>
  <c r="J276"/>
  <c r="K276"/>
  <c r="I276"/>
  <c r="K277"/>
  <c r="I277"/>
  <c r="K278"/>
  <c r="I278"/>
  <c r="K279"/>
  <c r="I279"/>
  <c r="K280"/>
  <c r="I280"/>
  <c r="K282"/>
  <c r="I282"/>
  <c r="J281"/>
  <c r="K281"/>
  <c r="I281"/>
  <c r="K285"/>
  <c r="I285"/>
  <c r="K284"/>
  <c r="I284"/>
  <c r="K283"/>
  <c r="I283"/>
  <c r="I215" l="1"/>
  <c r="L212"/>
  <c r="L209"/>
  <c r="L210"/>
  <c r="I270"/>
  <c r="L214"/>
  <c r="L221"/>
  <c r="L223"/>
  <c r="L225"/>
  <c r="L246"/>
  <c r="L238"/>
  <c r="L237"/>
  <c r="L236"/>
  <c r="L235"/>
  <c r="L233"/>
  <c r="L226"/>
  <c r="L222"/>
  <c r="L224"/>
  <c r="L227"/>
  <c r="L228"/>
  <c r="L234"/>
  <c r="L229"/>
  <c r="L239"/>
  <c r="L241"/>
  <c r="L242"/>
  <c r="L243"/>
  <c r="L244"/>
  <c r="L261"/>
  <c r="L248"/>
  <c r="L245"/>
  <c r="L247"/>
  <c r="L249"/>
  <c r="L260"/>
  <c r="L259"/>
  <c r="L258"/>
  <c r="L256"/>
  <c r="L262"/>
  <c r="L268"/>
  <c r="L263"/>
  <c r="L264"/>
  <c r="L284"/>
  <c r="L265"/>
  <c r="L267"/>
  <c r="L266"/>
  <c r="L278"/>
  <c r="L277"/>
  <c r="L269"/>
  <c r="L276"/>
  <c r="L279"/>
  <c r="L280"/>
  <c r="L282"/>
  <c r="L281"/>
  <c r="L285"/>
  <c r="L283"/>
  <c r="L215" l="1"/>
  <c r="L270"/>
  <c r="I288"/>
  <c r="L288" s="1"/>
  <c r="I287"/>
  <c r="L287" s="1"/>
  <c r="K286"/>
  <c r="J286"/>
  <c r="I286"/>
  <c r="I289"/>
  <c r="I290"/>
  <c r="J291"/>
  <c r="I291"/>
  <c r="J293"/>
  <c r="J297"/>
  <c r="K293"/>
  <c r="I293"/>
  <c r="I292"/>
  <c r="L292" s="1"/>
  <c r="L286" l="1"/>
  <c r="L289"/>
  <c r="L290"/>
  <c r="L291"/>
  <c r="L293"/>
  <c r="I295" l="1"/>
  <c r="L295" s="1"/>
  <c r="I294"/>
  <c r="I298"/>
  <c r="J296"/>
  <c r="I296"/>
  <c r="I297"/>
  <c r="K299"/>
  <c r="I299"/>
  <c r="I301"/>
  <c r="J301"/>
  <c r="K301"/>
  <c r="K300"/>
  <c r="I300"/>
  <c r="K302"/>
  <c r="I302"/>
  <c r="K308"/>
  <c r="I308"/>
  <c r="K303"/>
  <c r="J303"/>
  <c r="I303"/>
  <c r="K304"/>
  <c r="J304"/>
  <c r="I304"/>
  <c r="K305"/>
  <c r="J305"/>
  <c r="I305"/>
  <c r="I306"/>
  <c r="J306"/>
  <c r="I307"/>
  <c r="K307"/>
  <c r="I312"/>
  <c r="J311"/>
  <c r="I311"/>
  <c r="J310"/>
  <c r="K309"/>
  <c r="I309"/>
  <c r="I310"/>
  <c r="L294" l="1"/>
  <c r="L298"/>
  <c r="L296"/>
  <c r="L297"/>
  <c r="L301"/>
  <c r="L309"/>
  <c r="L299"/>
  <c r="L300"/>
  <c r="L302"/>
  <c r="L308"/>
  <c r="L303"/>
  <c r="L304"/>
  <c r="L305"/>
  <c r="L306"/>
  <c r="L307"/>
  <c r="L312"/>
  <c r="L311"/>
  <c r="L310"/>
  <c r="K314"/>
  <c r="I314"/>
  <c r="K313"/>
  <c r="J313"/>
  <c r="I313"/>
  <c r="L313" l="1"/>
  <c r="L314"/>
  <c r="C324"/>
  <c r="E324" s="1"/>
  <c r="F324" s="1"/>
  <c r="K317"/>
  <c r="I317"/>
  <c r="K315"/>
  <c r="J315"/>
  <c r="I315"/>
  <c r="K316"/>
  <c r="I316"/>
  <c r="K320"/>
  <c r="I320"/>
  <c r="K319"/>
  <c r="I319"/>
  <c r="K318"/>
  <c r="I318"/>
  <c r="K327"/>
  <c r="I327"/>
  <c r="K328"/>
  <c r="I328"/>
  <c r="K329"/>
  <c r="J329"/>
  <c r="I329"/>
  <c r="I330"/>
  <c r="K331"/>
  <c r="I331"/>
  <c r="K332"/>
  <c r="I332"/>
  <c r="K333"/>
  <c r="I333"/>
  <c r="I321" l="1"/>
  <c r="L332"/>
  <c r="L331"/>
  <c r="L327"/>
  <c r="L319"/>
  <c r="L317"/>
  <c r="L315"/>
  <c r="L316"/>
  <c r="L320"/>
  <c r="L318"/>
  <c r="L328"/>
  <c r="L329"/>
  <c r="L330"/>
  <c r="L333"/>
  <c r="L321" l="1"/>
  <c r="K334"/>
  <c r="J334"/>
  <c r="I334"/>
  <c r="I339"/>
  <c r="L339" s="1"/>
  <c r="J335"/>
  <c r="I335"/>
  <c r="K335"/>
  <c r="I337"/>
  <c r="L337" s="1"/>
  <c r="I338"/>
  <c r="L338" s="1"/>
  <c r="I336"/>
  <c r="L336" s="1"/>
  <c r="L334" l="1"/>
  <c r="L335"/>
  <c r="I340" l="1"/>
  <c r="J341"/>
  <c r="I341"/>
  <c r="K342"/>
  <c r="I342"/>
  <c r="I343"/>
  <c r="K344"/>
  <c r="J344"/>
  <c r="I344"/>
  <c r="K343"/>
  <c r="K347"/>
  <c r="J347"/>
  <c r="I347"/>
  <c r="K345"/>
  <c r="J345"/>
  <c r="I345"/>
  <c r="K346"/>
  <c r="I346"/>
  <c r="I351"/>
  <c r="J350"/>
  <c r="I350"/>
  <c r="K348"/>
  <c r="J348"/>
  <c r="I348"/>
  <c r="K349"/>
  <c r="J349"/>
  <c r="I349"/>
  <c r="K355"/>
  <c r="I355"/>
  <c r="K354"/>
  <c r="I354"/>
  <c r="J352"/>
  <c r="K352"/>
  <c r="I352"/>
  <c r="K353"/>
  <c r="I353"/>
  <c r="K356"/>
  <c r="J356"/>
  <c r="I356"/>
  <c r="J357"/>
  <c r="I357"/>
  <c r="K358"/>
  <c r="I358"/>
  <c r="I360"/>
  <c r="K359"/>
  <c r="I359"/>
  <c r="K362"/>
  <c r="I362"/>
  <c r="J361"/>
  <c r="K361"/>
  <c r="I361"/>
  <c r="K363"/>
  <c r="I363"/>
  <c r="I366"/>
  <c r="K366"/>
  <c r="I365"/>
  <c r="K364"/>
  <c r="J364"/>
  <c r="I364"/>
  <c r="K365"/>
  <c r="I367"/>
  <c r="L367" s="1"/>
  <c r="I368"/>
  <c r="I371"/>
  <c r="K371"/>
  <c r="I370"/>
  <c r="J369"/>
  <c r="I369"/>
  <c r="K370"/>
  <c r="K372"/>
  <c r="J372"/>
  <c r="I372"/>
  <c r="J373"/>
  <c r="K373"/>
  <c r="I373"/>
  <c r="I376"/>
  <c r="K376"/>
  <c r="I375"/>
  <c r="K374"/>
  <c r="I374"/>
  <c r="K375"/>
  <c r="C382"/>
  <c r="E382" s="1"/>
  <c r="F382" s="1"/>
  <c r="I378"/>
  <c r="K378"/>
  <c r="K377"/>
  <c r="J377"/>
  <c r="I377"/>
  <c r="K385"/>
  <c r="J385"/>
  <c r="I385"/>
  <c r="K386"/>
  <c r="I386"/>
  <c r="K387"/>
  <c r="J387"/>
  <c r="I387"/>
  <c r="I389"/>
  <c r="L389" s="1"/>
  <c r="I388"/>
  <c r="L388" s="1"/>
  <c r="K392"/>
  <c r="I392"/>
  <c r="K390"/>
  <c r="J390"/>
  <c r="I390"/>
  <c r="K391"/>
  <c r="J391"/>
  <c r="I391"/>
  <c r="J394"/>
  <c r="I394"/>
  <c r="K393"/>
  <c r="J393"/>
  <c r="I393"/>
  <c r="K395"/>
  <c r="I395"/>
  <c r="K396"/>
  <c r="J396"/>
  <c r="I396"/>
  <c r="I397"/>
  <c r="K397"/>
  <c r="J398"/>
  <c r="K398"/>
  <c r="I398"/>
  <c r="K399"/>
  <c r="J399"/>
  <c r="I399"/>
  <c r="J400"/>
  <c r="I400"/>
  <c r="K401"/>
  <c r="J401"/>
  <c r="I401"/>
  <c r="K402"/>
  <c r="J402"/>
  <c r="I402"/>
  <c r="K403"/>
  <c r="I403"/>
  <c r="I406"/>
  <c r="K405"/>
  <c r="J405"/>
  <c r="K404"/>
  <c r="J404"/>
  <c r="I404"/>
  <c r="I405"/>
  <c r="K407"/>
  <c r="I407"/>
  <c r="K408"/>
  <c r="I408"/>
  <c r="I379" l="1"/>
  <c r="L376"/>
  <c r="L358"/>
  <c r="L354"/>
  <c r="L355"/>
  <c r="L350"/>
  <c r="L342"/>
  <c r="L341"/>
  <c r="L340"/>
  <c r="L346"/>
  <c r="L343"/>
  <c r="L344"/>
  <c r="L347"/>
  <c r="L345"/>
  <c r="L351"/>
  <c r="L348"/>
  <c r="L349"/>
  <c r="L363"/>
  <c r="L352"/>
  <c r="L353"/>
  <c r="L356"/>
  <c r="L357"/>
  <c r="L362"/>
  <c r="L360"/>
  <c r="L359"/>
  <c r="L361"/>
  <c r="L366"/>
  <c r="L364"/>
  <c r="L365"/>
  <c r="L368"/>
  <c r="L371"/>
  <c r="L369"/>
  <c r="L370"/>
  <c r="L374"/>
  <c r="L372"/>
  <c r="L373"/>
  <c r="L375"/>
  <c r="L387"/>
  <c r="L377"/>
  <c r="L390"/>
  <c r="L378"/>
  <c r="L385"/>
  <c r="L386"/>
  <c r="L392"/>
  <c r="L391"/>
  <c r="L394"/>
  <c r="L393"/>
  <c r="L395"/>
  <c r="L396"/>
  <c r="L397"/>
  <c r="L398"/>
  <c r="L399"/>
  <c r="L400"/>
  <c r="L401"/>
  <c r="L402"/>
  <c r="L403"/>
  <c r="L404"/>
  <c r="L406"/>
  <c r="L407"/>
  <c r="L405"/>
  <c r="L408"/>
  <c r="L379" l="1"/>
  <c r="K412"/>
  <c r="I412"/>
  <c r="I411"/>
  <c r="K411"/>
  <c r="K409"/>
  <c r="J409"/>
  <c r="I409"/>
  <c r="K410"/>
  <c r="I410"/>
  <c r="I414"/>
  <c r="L414" s="1"/>
  <c r="I415"/>
  <c r="L415" s="1"/>
  <c r="I416"/>
  <c r="L416" s="1"/>
  <c r="K413"/>
  <c r="J413"/>
  <c r="I413"/>
  <c r="I417"/>
  <c r="L417" s="1"/>
  <c r="I418"/>
  <c r="L418" s="1"/>
  <c r="I420"/>
  <c r="L420" s="1"/>
  <c r="I419"/>
  <c r="L419" s="1"/>
  <c r="I422"/>
  <c r="I421"/>
  <c r="L421" s="1"/>
  <c r="I427"/>
  <c r="K427"/>
  <c r="I426"/>
  <c r="K426"/>
  <c r="K423"/>
  <c r="J423"/>
  <c r="I423"/>
  <c r="K424"/>
  <c r="I424"/>
  <c r="K425"/>
  <c r="I425"/>
  <c r="I428"/>
  <c r="K428"/>
  <c r="K429"/>
  <c r="J429"/>
  <c r="I429"/>
  <c r="I430"/>
  <c r="L430" s="1"/>
  <c r="I431"/>
  <c r="L431" s="1"/>
  <c r="I432"/>
  <c r="K435"/>
  <c r="I435"/>
  <c r="K434"/>
  <c r="J434"/>
  <c r="I434"/>
  <c r="J433"/>
  <c r="I433"/>
  <c r="C444"/>
  <c r="E444" s="1"/>
  <c r="F444" s="1"/>
  <c r="I440"/>
  <c r="L440" s="1"/>
  <c r="I439"/>
  <c r="J438"/>
  <c r="I438"/>
  <c r="K436"/>
  <c r="J436"/>
  <c r="I436"/>
  <c r="J437"/>
  <c r="I437"/>
  <c r="I447"/>
  <c r="K447"/>
  <c r="I448"/>
  <c r="J447"/>
  <c r="K448"/>
  <c r="K449"/>
  <c r="J449"/>
  <c r="I449"/>
  <c r="K450"/>
  <c r="I450"/>
  <c r="J451"/>
  <c r="I451"/>
  <c r="J452"/>
  <c r="I452"/>
  <c r="J453"/>
  <c r="I453"/>
  <c r="I455"/>
  <c r="L455" s="1"/>
  <c r="I454"/>
  <c r="L454" s="1"/>
  <c r="K458"/>
  <c r="I458"/>
  <c r="K460"/>
  <c r="I460"/>
  <c r="I459"/>
  <c r="K459"/>
  <c r="K456"/>
  <c r="J456"/>
  <c r="I456"/>
  <c r="K457"/>
  <c r="J457"/>
  <c r="I457"/>
  <c r="J461"/>
  <c r="I461"/>
  <c r="K462"/>
  <c r="I462"/>
  <c r="I441" l="1"/>
  <c r="L435"/>
  <c r="L409"/>
  <c r="L413"/>
  <c r="L428"/>
  <c r="L425"/>
  <c r="L426"/>
  <c r="L427"/>
  <c r="L412"/>
  <c r="L411"/>
  <c r="L410"/>
  <c r="L424"/>
  <c r="L422"/>
  <c r="L423"/>
  <c r="L429"/>
  <c r="L432"/>
  <c r="L434"/>
  <c r="L433"/>
  <c r="L439"/>
  <c r="L438"/>
  <c r="L436"/>
  <c r="L437"/>
  <c r="L449"/>
  <c r="L447"/>
  <c r="L448"/>
  <c r="L450"/>
  <c r="L451"/>
  <c r="L452"/>
  <c r="L460"/>
  <c r="L458"/>
  <c r="L453"/>
  <c r="L456"/>
  <c r="L459"/>
  <c r="L457"/>
  <c r="L461"/>
  <c r="L462"/>
  <c r="L441" l="1"/>
  <c r="J465"/>
  <c r="I465"/>
  <c r="J463"/>
  <c r="K463"/>
  <c r="I463"/>
  <c r="K464"/>
  <c r="J464"/>
  <c r="I464"/>
  <c r="K469"/>
  <c r="I469"/>
  <c r="K466"/>
  <c r="J466"/>
  <c r="I466"/>
  <c r="J468"/>
  <c r="I468"/>
  <c r="K467"/>
  <c r="J467"/>
  <c r="I467"/>
  <c r="I470"/>
  <c r="L470" s="1"/>
  <c r="I471"/>
  <c r="L471" s="1"/>
  <c r="L465" l="1"/>
  <c r="L463"/>
  <c r="L464"/>
  <c r="L467"/>
  <c r="L469"/>
  <c r="L466"/>
  <c r="L468"/>
  <c r="I472"/>
  <c r="L472" s="1"/>
  <c r="I473"/>
  <c r="L473" s="1"/>
  <c r="I474"/>
  <c r="L474" l="1"/>
  <c r="I477" l="1"/>
  <c r="L477" s="1"/>
  <c r="I476"/>
  <c r="I478"/>
  <c r="J475"/>
  <c r="I475"/>
  <c r="K479"/>
  <c r="I479"/>
  <c r="K480"/>
  <c r="J482"/>
  <c r="I482"/>
  <c r="J480"/>
  <c r="I480"/>
  <c r="K481"/>
  <c r="J481"/>
  <c r="I481"/>
  <c r="J483"/>
  <c r="I483"/>
  <c r="L482" l="1"/>
  <c r="L476"/>
  <c r="L478"/>
  <c r="L475"/>
  <c r="L479"/>
  <c r="L480"/>
  <c r="L481"/>
  <c r="L483"/>
  <c r="K484" l="1"/>
  <c r="I484"/>
  <c r="K485"/>
  <c r="I485"/>
  <c r="K486"/>
  <c r="J486"/>
  <c r="I486"/>
  <c r="J487"/>
  <c r="K487"/>
  <c r="I487"/>
  <c r="K488"/>
  <c r="I488"/>
  <c r="I491"/>
  <c r="K491"/>
  <c r="K492"/>
  <c r="I492"/>
  <c r="K490"/>
  <c r="J490"/>
  <c r="I490"/>
  <c r="K489"/>
  <c r="J489"/>
  <c r="I489"/>
  <c r="J493"/>
  <c r="I493"/>
  <c r="K494"/>
  <c r="I494"/>
  <c r="K495"/>
  <c r="I495"/>
  <c r="L491" l="1"/>
  <c r="L484"/>
  <c r="L492"/>
  <c r="L485"/>
  <c r="L486"/>
  <c r="L487"/>
  <c r="L488"/>
  <c r="L490"/>
  <c r="L489"/>
  <c r="L493"/>
  <c r="L495"/>
  <c r="L494"/>
  <c r="C508" l="1"/>
  <c r="E508" s="1"/>
  <c r="F508" s="1"/>
  <c r="J504"/>
  <c r="I504"/>
  <c r="I511"/>
  <c r="J511"/>
  <c r="K511"/>
  <c r="K503"/>
  <c r="I503"/>
  <c r="L511" l="1"/>
  <c r="L503"/>
  <c r="L504"/>
  <c r="K496"/>
  <c r="I496"/>
  <c r="K497"/>
  <c r="I497"/>
  <c r="K498"/>
  <c r="I498"/>
  <c r="L498" l="1"/>
  <c r="L497"/>
  <c r="L496"/>
  <c r="I499"/>
  <c r="K499"/>
  <c r="I500"/>
  <c r="K500"/>
  <c r="K501"/>
  <c r="I501"/>
  <c r="I502"/>
  <c r="K502"/>
  <c r="I505" l="1"/>
  <c r="L500"/>
  <c r="L501"/>
  <c r="L499"/>
  <c r="L502"/>
  <c r="L505" l="1"/>
  <c r="K512"/>
  <c r="I512"/>
  <c r="K513"/>
  <c r="I513"/>
  <c r="L512" l="1"/>
  <c r="L513"/>
  <c r="K514"/>
  <c r="I514"/>
  <c r="K515"/>
  <c r="J515"/>
  <c r="I515"/>
  <c r="I516"/>
  <c r="L516" s="1"/>
  <c r="L514" l="1"/>
  <c r="L515"/>
  <c r="I517"/>
  <c r="L517" l="1"/>
  <c r="J519"/>
  <c r="I519"/>
  <c r="J518"/>
  <c r="I518"/>
  <c r="I522"/>
  <c r="I521"/>
  <c r="I520"/>
  <c r="L519" l="1"/>
  <c r="L518"/>
  <c r="L521"/>
  <c r="L520"/>
  <c r="I526"/>
  <c r="L526" s="1"/>
  <c r="I527"/>
  <c r="I525"/>
  <c r="L525" s="1"/>
  <c r="I524"/>
  <c r="L524" s="1"/>
  <c r="J523"/>
  <c r="I523"/>
  <c r="K523"/>
  <c r="L527" l="1"/>
  <c r="L522"/>
  <c r="L523"/>
  <c r="J528"/>
  <c r="I528"/>
  <c r="K529"/>
  <c r="I529"/>
  <c r="I530"/>
  <c r="K530"/>
  <c r="K531"/>
  <c r="J531"/>
  <c r="I531"/>
  <c r="L529" l="1"/>
  <c r="L528"/>
  <c r="L530"/>
  <c r="L531"/>
  <c r="I534" l="1"/>
  <c r="K534"/>
  <c r="I533"/>
  <c r="K533"/>
  <c r="K532"/>
  <c r="I532"/>
  <c r="L533" l="1"/>
  <c r="L534"/>
  <c r="L532"/>
  <c r="K535"/>
  <c r="I535"/>
  <c r="K536"/>
  <c r="I536"/>
  <c r="K537"/>
  <c r="I537"/>
  <c r="L536" l="1"/>
  <c r="L535"/>
  <c r="L537"/>
  <c r="K542"/>
  <c r="I542"/>
  <c r="K541"/>
  <c r="I541"/>
  <c r="K540"/>
  <c r="I540"/>
  <c r="K539"/>
  <c r="J539"/>
  <c r="I539"/>
  <c r="K538"/>
  <c r="J538"/>
  <c r="I538"/>
  <c r="L541" l="1"/>
  <c r="L542"/>
  <c r="L540"/>
  <c r="L539"/>
  <c r="L538"/>
  <c r="K543" l="1"/>
  <c r="I543"/>
  <c r="K544"/>
  <c r="J544"/>
  <c r="I544"/>
  <c r="K545"/>
  <c r="J545"/>
  <c r="I545"/>
  <c r="L543" l="1"/>
  <c r="L544"/>
  <c r="L545"/>
  <c r="J546" l="1"/>
  <c r="I546"/>
  <c r="K547"/>
  <c r="J547"/>
  <c r="I547"/>
  <c r="L546" l="1"/>
  <c r="L547"/>
  <c r="I551"/>
  <c r="L551" s="1"/>
  <c r="I550"/>
  <c r="J549"/>
  <c r="I549"/>
  <c r="J548"/>
  <c r="K548"/>
  <c r="I548"/>
  <c r="L550" l="1"/>
  <c r="L549"/>
  <c r="L548"/>
  <c r="K554"/>
  <c r="I554"/>
  <c r="K553"/>
  <c r="I553"/>
  <c r="K552"/>
  <c r="I552"/>
  <c r="L553" l="1"/>
  <c r="L554"/>
  <c r="L552"/>
  <c r="K556" l="1"/>
  <c r="I556"/>
  <c r="K555"/>
  <c r="I555"/>
  <c r="L556" l="1"/>
  <c r="L555"/>
  <c r="I559" l="1"/>
  <c r="J558"/>
  <c r="I558"/>
  <c r="K557"/>
  <c r="J557"/>
  <c r="I557"/>
  <c r="L559" l="1"/>
  <c r="L558"/>
  <c r="L557"/>
  <c r="I560"/>
  <c r="J561"/>
  <c r="I561"/>
  <c r="I562"/>
  <c r="J562"/>
  <c r="L560" l="1"/>
  <c r="L561"/>
  <c r="L562"/>
  <c r="C572"/>
  <c r="E572" s="1"/>
  <c r="F572" s="1"/>
  <c r="K563"/>
  <c r="I563"/>
  <c r="I564"/>
  <c r="K564"/>
  <c r="I566"/>
  <c r="I565"/>
  <c r="K566"/>
  <c r="K565"/>
  <c r="J565"/>
  <c r="K568"/>
  <c r="J568"/>
  <c r="I568"/>
  <c r="K567"/>
  <c r="I567"/>
  <c r="I569" l="1"/>
  <c r="L563"/>
  <c r="L567"/>
  <c r="L564"/>
  <c r="L566"/>
  <c r="L565"/>
  <c r="L568"/>
  <c r="K575"/>
  <c r="I575"/>
  <c r="K576"/>
  <c r="I576"/>
  <c r="K577"/>
  <c r="I577"/>
  <c r="K578"/>
  <c r="J578"/>
  <c r="I578"/>
  <c r="K579"/>
  <c r="J579"/>
  <c r="I579"/>
  <c r="K580"/>
  <c r="I580"/>
  <c r="L569" l="1"/>
  <c r="L576"/>
  <c r="L575"/>
  <c r="L577"/>
  <c r="L578"/>
  <c r="L579"/>
  <c r="L580"/>
  <c r="I583" l="1"/>
  <c r="J582"/>
  <c r="I582"/>
  <c r="K581"/>
  <c r="I581"/>
  <c r="L583" l="1"/>
  <c r="L582"/>
  <c r="L581"/>
  <c r="I584" l="1"/>
  <c r="K586"/>
  <c r="I586"/>
  <c r="K584"/>
  <c r="J584"/>
  <c r="K585"/>
  <c r="J585"/>
  <c r="I585"/>
  <c r="L586" l="1"/>
  <c r="L584"/>
  <c r="L585"/>
  <c r="I590" l="1"/>
  <c r="K590"/>
  <c r="K589"/>
  <c r="I589"/>
  <c r="K587"/>
  <c r="J587"/>
  <c r="I587"/>
  <c r="K588"/>
  <c r="J588"/>
  <c r="I588"/>
  <c r="L588" l="1"/>
  <c r="L590"/>
  <c r="L589"/>
  <c r="L587"/>
  <c r="K591"/>
  <c r="J591"/>
  <c r="I591"/>
  <c r="I592"/>
  <c r="K592"/>
  <c r="K593"/>
  <c r="I593"/>
  <c r="I594"/>
  <c r="K594"/>
  <c r="L594" l="1"/>
  <c r="L593"/>
  <c r="L591"/>
  <c r="L592"/>
  <c r="J597"/>
  <c r="I597"/>
  <c r="K595"/>
  <c r="J595"/>
  <c r="I595"/>
  <c r="J596"/>
  <c r="K596"/>
  <c r="I596"/>
  <c r="L595" l="1"/>
  <c r="L597"/>
  <c r="L596"/>
  <c r="K598"/>
  <c r="I598"/>
  <c r="K599"/>
  <c r="I599"/>
  <c r="I600"/>
  <c r="K600"/>
  <c r="L599" l="1"/>
  <c r="L598"/>
  <c r="L600"/>
  <c r="I601"/>
  <c r="I603"/>
  <c r="K601"/>
  <c r="I602"/>
  <c r="K602"/>
  <c r="L602" l="1"/>
  <c r="L601"/>
  <c r="K603"/>
  <c r="L603" l="1"/>
  <c r="J604" l="1"/>
  <c r="K604"/>
  <c r="I604"/>
  <c r="K605"/>
  <c r="I605"/>
  <c r="L604" l="1"/>
  <c r="L605"/>
  <c r="K609"/>
  <c r="I609"/>
  <c r="K606"/>
  <c r="J606"/>
  <c r="I606"/>
  <c r="K607"/>
  <c r="I607"/>
  <c r="K608"/>
  <c r="I608"/>
  <c r="L606" l="1"/>
  <c r="L609"/>
  <c r="L607"/>
  <c r="L608"/>
  <c r="J611"/>
  <c r="J610"/>
  <c r="I610"/>
  <c r="I611"/>
  <c r="K612"/>
  <c r="I612"/>
  <c r="L612" l="1"/>
  <c r="L611"/>
  <c r="L610"/>
  <c r="K614"/>
  <c r="I614"/>
  <c r="J613"/>
  <c r="K613"/>
  <c r="I613"/>
  <c r="K615"/>
  <c r="I615"/>
  <c r="L614" l="1"/>
  <c r="L615"/>
  <c r="L613"/>
  <c r="K616" l="1"/>
  <c r="J616"/>
  <c r="I616"/>
  <c r="J617"/>
  <c r="I617"/>
  <c r="K627"/>
  <c r="I627"/>
  <c r="J628"/>
  <c r="K628"/>
  <c r="I628"/>
  <c r="K618"/>
  <c r="I618"/>
  <c r="L616" l="1"/>
  <c r="L617"/>
  <c r="L618"/>
  <c r="L627"/>
  <c r="L628"/>
  <c r="K620"/>
  <c r="J620"/>
  <c r="I620"/>
  <c r="K619"/>
  <c r="J619"/>
  <c r="I619"/>
  <c r="L619" l="1"/>
  <c r="L620"/>
  <c r="J622"/>
  <c r="I622"/>
  <c r="K621"/>
  <c r="J621"/>
  <c r="I621"/>
  <c r="L622" l="1"/>
  <c r="L621"/>
  <c r="K623"/>
  <c r="J623"/>
  <c r="I623"/>
  <c r="K624"/>
  <c r="I624"/>
  <c r="K625"/>
  <c r="J625"/>
  <c r="I625"/>
  <c r="L623" l="1"/>
  <c r="L624"/>
  <c r="L625"/>
  <c r="K626"/>
  <c r="J626"/>
  <c r="I626"/>
  <c r="L626" l="1"/>
  <c r="I631" l="1"/>
  <c r="K631"/>
  <c r="K629"/>
  <c r="I629"/>
  <c r="I630"/>
  <c r="K630"/>
  <c r="L631" l="1"/>
  <c r="L630"/>
  <c r="L629"/>
  <c r="I632"/>
  <c r="K632"/>
  <c r="K633"/>
  <c r="I633"/>
  <c r="I637"/>
  <c r="L633" l="1"/>
  <c r="L632"/>
  <c r="I636"/>
  <c r="K634"/>
  <c r="I634"/>
  <c r="K637"/>
  <c r="L637" s="1"/>
  <c r="C642"/>
  <c r="E642" s="1"/>
  <c r="F642" s="1"/>
  <c r="K636"/>
  <c r="K635"/>
  <c r="I635"/>
  <c r="I639" l="1"/>
  <c r="L634"/>
  <c r="L636"/>
  <c r="L635"/>
  <c r="I646"/>
  <c r="J645"/>
  <c r="I645"/>
  <c r="I644"/>
  <c r="J644"/>
  <c r="L639" l="1"/>
  <c r="L646"/>
  <c r="L645"/>
  <c r="L644"/>
  <c r="I647" l="1"/>
  <c r="J648"/>
  <c r="I648"/>
  <c r="L648" l="1"/>
  <c r="L647"/>
  <c r="K650" l="1"/>
  <c r="J650"/>
  <c r="I650"/>
  <c r="J651"/>
  <c r="I651"/>
  <c r="K649"/>
  <c r="J649"/>
  <c r="I649"/>
  <c r="L650" l="1"/>
  <c r="L651"/>
  <c r="L649"/>
  <c r="K654"/>
  <c r="J654"/>
  <c r="I654"/>
  <c r="K652"/>
  <c r="J652"/>
  <c r="I652"/>
  <c r="K653"/>
  <c r="J653"/>
  <c r="I653"/>
  <c r="L654" l="1"/>
  <c r="L652"/>
  <c r="L653"/>
  <c r="I657"/>
  <c r="L657" s="1"/>
  <c r="K655"/>
  <c r="J655"/>
  <c r="I655"/>
  <c r="J656"/>
  <c r="I656"/>
  <c r="L656" l="1"/>
  <c r="L655"/>
  <c r="J658"/>
  <c r="I658"/>
  <c r="K659"/>
  <c r="I659"/>
  <c r="K660"/>
  <c r="I660"/>
  <c r="J660"/>
  <c r="K661"/>
  <c r="I661"/>
  <c r="K662"/>
  <c r="I662"/>
  <c r="I667"/>
  <c r="J665"/>
  <c r="I665"/>
  <c r="K663"/>
  <c r="J663"/>
  <c r="I663"/>
  <c r="K664"/>
  <c r="J664"/>
  <c r="I664"/>
  <c r="I666"/>
  <c r="K666"/>
  <c r="K671"/>
  <c r="I671"/>
  <c r="K672"/>
  <c r="I672"/>
  <c r="K668"/>
  <c r="J668"/>
  <c r="I668"/>
  <c r="I669"/>
  <c r="J669"/>
  <c r="K670"/>
  <c r="I670"/>
  <c r="K675"/>
  <c r="I675"/>
  <c r="K676"/>
  <c r="I676"/>
  <c r="K673"/>
  <c r="I673"/>
  <c r="I674"/>
  <c r="K674"/>
  <c r="K677"/>
  <c r="J677"/>
  <c r="I677"/>
  <c r="K678"/>
  <c r="J678"/>
  <c r="I678"/>
  <c r="I679"/>
  <c r="L679" s="1"/>
  <c r="L659" l="1"/>
  <c r="L662"/>
  <c r="L661"/>
  <c r="L658"/>
  <c r="L660"/>
  <c r="L667"/>
  <c r="L665"/>
  <c r="L663"/>
  <c r="L664"/>
  <c r="L666"/>
  <c r="L668"/>
  <c r="L669"/>
  <c r="L670"/>
  <c r="L673"/>
  <c r="L675"/>
  <c r="L676"/>
  <c r="L674"/>
  <c r="L677"/>
  <c r="L678"/>
  <c r="D42" i="2" l="1"/>
  <c r="D16"/>
  <c r="C717" i="5"/>
  <c r="E717" s="1"/>
  <c r="F717" s="1"/>
  <c r="I681"/>
  <c r="L681" s="1"/>
  <c r="I682"/>
  <c r="L682" s="1"/>
  <c r="I683"/>
  <c r="L683" s="1"/>
  <c r="I680"/>
  <c r="I684"/>
  <c r="L684" s="1"/>
  <c r="I685"/>
  <c r="L685" s="1"/>
  <c r="I686"/>
  <c r="L686" s="1"/>
  <c r="I687"/>
  <c r="I690"/>
  <c r="L690" s="1"/>
  <c r="I689"/>
  <c r="J688"/>
  <c r="I688"/>
  <c r="K694"/>
  <c r="I694"/>
  <c r="J691"/>
  <c r="K692"/>
  <c r="I692"/>
  <c r="K691"/>
  <c r="I691"/>
  <c r="K693"/>
  <c r="I693"/>
  <c r="K698"/>
  <c r="I698"/>
  <c r="I697"/>
  <c r="I696"/>
  <c r="I695"/>
  <c r="K697"/>
  <c r="K695"/>
  <c r="J695"/>
  <c r="K696"/>
  <c r="J696"/>
  <c r="I702"/>
  <c r="K700"/>
  <c r="J700"/>
  <c r="I700"/>
  <c r="J701"/>
  <c r="I701"/>
  <c r="K699"/>
  <c r="J699"/>
  <c r="I699"/>
  <c r="L680" l="1"/>
  <c r="L687"/>
  <c r="L688"/>
  <c r="L689"/>
  <c r="L694"/>
  <c r="L698"/>
  <c r="L693"/>
  <c r="L692"/>
  <c r="L691"/>
  <c r="L697"/>
  <c r="L695"/>
  <c r="L696"/>
  <c r="L702"/>
  <c r="L700"/>
  <c r="L701"/>
  <c r="L699"/>
  <c r="K705"/>
  <c r="I705"/>
  <c r="J703"/>
  <c r="I703"/>
  <c r="K704"/>
  <c r="I704"/>
  <c r="K711"/>
  <c r="J711"/>
  <c r="I711"/>
  <c r="K706"/>
  <c r="I706"/>
  <c r="K707"/>
  <c r="I707"/>
  <c r="I712"/>
  <c r="I710"/>
  <c r="J709"/>
  <c r="I709"/>
  <c r="J708"/>
  <c r="K708"/>
  <c r="I708"/>
  <c r="K725"/>
  <c r="I725"/>
  <c r="K724"/>
  <c r="I724"/>
  <c r="K722"/>
  <c r="I722"/>
  <c r="K723"/>
  <c r="I723"/>
  <c r="K721"/>
  <c r="I721"/>
  <c r="I714" l="1"/>
  <c r="L712"/>
  <c r="L706"/>
  <c r="L711"/>
  <c r="L723"/>
  <c r="L722"/>
  <c r="L724"/>
  <c r="L704"/>
  <c r="L705"/>
  <c r="L703"/>
  <c r="L725"/>
  <c r="L707"/>
  <c r="L710"/>
  <c r="L709"/>
  <c r="L708"/>
  <c r="L721"/>
  <c r="L714" l="1"/>
  <c r="K726"/>
  <c r="J726"/>
  <c r="I726"/>
  <c r="K727"/>
  <c r="J727"/>
  <c r="I727"/>
  <c r="L726" l="1"/>
  <c r="L727"/>
  <c r="I728"/>
  <c r="L728" s="1"/>
  <c r="I729"/>
  <c r="L729" s="1"/>
  <c r="J730"/>
  <c r="I730"/>
  <c r="I733"/>
  <c r="L733" s="1"/>
  <c r="K731"/>
  <c r="J731"/>
  <c r="I731"/>
  <c r="I732"/>
  <c r="L730" l="1"/>
  <c r="L731"/>
  <c r="L732"/>
  <c r="J734" l="1"/>
  <c r="I734"/>
  <c r="I735"/>
  <c r="J736"/>
  <c r="I736"/>
  <c r="K737"/>
  <c r="J737"/>
  <c r="I737"/>
  <c r="J738"/>
  <c r="K738"/>
  <c r="I738"/>
  <c r="L734" l="1"/>
  <c r="L735"/>
  <c r="L736"/>
  <c r="L737"/>
  <c r="L738"/>
  <c r="K742" l="1"/>
  <c r="I742"/>
  <c r="K739"/>
  <c r="I739"/>
  <c r="K740"/>
  <c r="I740"/>
  <c r="K741"/>
  <c r="I741"/>
  <c r="L741" l="1"/>
  <c r="L740"/>
  <c r="L742"/>
  <c r="L739"/>
  <c r="K746"/>
  <c r="I746"/>
  <c r="K748"/>
  <c r="I748"/>
  <c r="K743"/>
  <c r="I743"/>
  <c r="K747"/>
  <c r="I747"/>
  <c r="J745"/>
  <c r="K744"/>
  <c r="J744"/>
  <c r="I745"/>
  <c r="I744"/>
  <c r="L746" l="1"/>
  <c r="L743"/>
  <c r="L748"/>
  <c r="L747"/>
  <c r="L745"/>
  <c r="L744"/>
  <c r="I752" l="1"/>
  <c r="L752" s="1"/>
  <c r="I749"/>
  <c r="I750"/>
  <c r="J751"/>
  <c r="I751"/>
  <c r="L749" l="1"/>
  <c r="L750"/>
  <c r="L751"/>
  <c r="K753" l="1"/>
  <c r="J753"/>
  <c r="I753"/>
  <c r="K754"/>
  <c r="J754"/>
  <c r="I754"/>
  <c r="L757"/>
  <c r="K755"/>
  <c r="J755"/>
  <c r="I755"/>
  <c r="I756"/>
  <c r="L753" l="1"/>
  <c r="L754"/>
  <c r="L755"/>
  <c r="L756"/>
  <c r="I759" l="1"/>
  <c r="J758"/>
  <c r="I758"/>
  <c r="K760"/>
  <c r="I760"/>
  <c r="K762"/>
  <c r="I762"/>
  <c r="K763"/>
  <c r="I763"/>
  <c r="K761"/>
  <c r="I761"/>
  <c r="L762" l="1"/>
  <c r="L759"/>
  <c r="L758"/>
  <c r="L760"/>
  <c r="L763"/>
  <c r="L761"/>
  <c r="K767" l="1"/>
  <c r="I767"/>
  <c r="K766"/>
  <c r="I766"/>
  <c r="J765"/>
  <c r="I765"/>
  <c r="K764"/>
  <c r="J764"/>
  <c r="I764"/>
  <c r="L765" l="1"/>
  <c r="L767"/>
  <c r="L766"/>
  <c r="L764"/>
  <c r="K768" l="1"/>
  <c r="J768"/>
  <c r="I768"/>
  <c r="K770"/>
  <c r="I770"/>
  <c r="K769"/>
  <c r="J769"/>
  <c r="I769"/>
  <c r="I773"/>
  <c r="L773" s="1"/>
  <c r="I774"/>
  <c r="J771"/>
  <c r="I771"/>
  <c r="K772"/>
  <c r="I772"/>
  <c r="L768" l="1"/>
  <c r="L770"/>
  <c r="L769"/>
  <c r="L772"/>
  <c r="L774"/>
  <c r="L771"/>
  <c r="K775" l="1"/>
  <c r="I775"/>
  <c r="I776"/>
  <c r="J776"/>
  <c r="K776"/>
  <c r="I777"/>
  <c r="K777"/>
  <c r="L777" l="1"/>
  <c r="L775"/>
  <c r="L776"/>
  <c r="K778"/>
  <c r="I778"/>
  <c r="K779"/>
  <c r="I779"/>
  <c r="K780"/>
  <c r="I780"/>
  <c r="I782"/>
  <c r="K781"/>
  <c r="J781"/>
  <c r="I781"/>
  <c r="D41" i="2"/>
  <c r="D15"/>
  <c r="K785" i="5"/>
  <c r="I785"/>
  <c r="K784"/>
  <c r="I784"/>
  <c r="K783"/>
  <c r="J783"/>
  <c r="I783"/>
  <c r="I789"/>
  <c r="J788"/>
  <c r="I788"/>
  <c r="K787"/>
  <c r="J787"/>
  <c r="I787"/>
  <c r="K786"/>
  <c r="J786"/>
  <c r="I786"/>
  <c r="I798"/>
  <c r="J797"/>
  <c r="I797"/>
  <c r="J796"/>
  <c r="K796"/>
  <c r="I796"/>
  <c r="I790" l="1"/>
  <c r="L785"/>
  <c r="L780"/>
  <c r="L778"/>
  <c r="L779"/>
  <c r="L782"/>
  <c r="L781"/>
  <c r="L784"/>
  <c r="L783"/>
  <c r="L789"/>
  <c r="L788"/>
  <c r="L787"/>
  <c r="L786"/>
  <c r="L798"/>
  <c r="L797"/>
  <c r="L796"/>
  <c r="L790" l="1"/>
  <c r="C793"/>
  <c r="K801"/>
  <c r="I801"/>
  <c r="K800"/>
  <c r="I800"/>
  <c r="K799"/>
  <c r="I799"/>
  <c r="L801" l="1"/>
  <c r="E793"/>
  <c r="F793" s="1"/>
  <c r="L800"/>
  <c r="L799"/>
  <c r="K802" l="1"/>
  <c r="I802"/>
  <c r="K803"/>
  <c r="I803"/>
  <c r="K804"/>
  <c r="J804"/>
  <c r="I804"/>
  <c r="L802" l="1"/>
  <c r="L803"/>
  <c r="L804"/>
  <c r="K806" l="1"/>
  <c r="J806"/>
  <c r="I806"/>
  <c r="K805"/>
  <c r="J805"/>
  <c r="I805"/>
  <c r="L806" l="1"/>
  <c r="L805"/>
  <c r="K807" l="1"/>
  <c r="I809"/>
  <c r="J807"/>
  <c r="I807"/>
  <c r="J808"/>
  <c r="I808"/>
  <c r="K811"/>
  <c r="I811"/>
  <c r="J810"/>
  <c r="K810"/>
  <c r="I810"/>
  <c r="K812"/>
  <c r="I812"/>
  <c r="L812" l="1"/>
  <c r="L809"/>
  <c r="L807"/>
  <c r="L808"/>
  <c r="L811"/>
  <c r="L810"/>
  <c r="J814" l="1"/>
  <c r="K813"/>
  <c r="I813"/>
  <c r="I814"/>
  <c r="L814" l="1"/>
  <c r="L813"/>
  <c r="K815" l="1"/>
  <c r="I815"/>
  <c r="K816"/>
  <c r="I816"/>
  <c r="K817"/>
  <c r="J817"/>
  <c r="I817"/>
  <c r="J818"/>
  <c r="K818"/>
  <c r="I818"/>
  <c r="I820"/>
  <c r="I819"/>
  <c r="K819"/>
  <c r="K820"/>
  <c r="K821"/>
  <c r="I821"/>
  <c r="K822"/>
  <c r="I822"/>
  <c r="K823"/>
  <c r="I823"/>
  <c r="L822" l="1"/>
  <c r="L821"/>
  <c r="L820"/>
  <c r="L819"/>
  <c r="L817"/>
  <c r="L815"/>
  <c r="L816"/>
  <c r="L818"/>
  <c r="L823"/>
  <c r="D4" i="2" l="1"/>
  <c r="K827" i="5" l="1"/>
  <c r="I827"/>
  <c r="K826"/>
  <c r="J826"/>
  <c r="I826"/>
  <c r="K825"/>
  <c r="J825"/>
  <c r="I825"/>
  <c r="K824"/>
  <c r="J824"/>
  <c r="I824"/>
  <c r="L827" l="1"/>
  <c r="L826"/>
  <c r="L825"/>
  <c r="L824"/>
  <c r="I830" l="1"/>
  <c r="J828"/>
  <c r="I828"/>
  <c r="K829"/>
  <c r="I829"/>
  <c r="L829" l="1"/>
  <c r="L830"/>
  <c r="L828"/>
  <c r="K833" l="1"/>
  <c r="I833"/>
  <c r="K831"/>
  <c r="I831"/>
  <c r="K832"/>
  <c r="I832"/>
  <c r="I834"/>
  <c r="J834"/>
  <c r="K834"/>
  <c r="I835"/>
  <c r="K835"/>
  <c r="I836"/>
  <c r="K836"/>
  <c r="I837"/>
  <c r="K837"/>
  <c r="L837" l="1"/>
  <c r="L836"/>
  <c r="L831"/>
  <c r="L833"/>
  <c r="L834"/>
  <c r="L835"/>
  <c r="L832"/>
  <c r="K838"/>
  <c r="I838"/>
  <c r="L838" l="1"/>
  <c r="D40" i="2" l="1"/>
  <c r="D39"/>
  <c r="D38"/>
  <c r="K840" i="5"/>
  <c r="J840"/>
  <c r="I840"/>
  <c r="I839"/>
  <c r="J839"/>
  <c r="K839"/>
  <c r="L840" l="1"/>
  <c r="L839"/>
  <c r="J841" l="1"/>
  <c r="I841"/>
  <c r="K842"/>
  <c r="J842"/>
  <c r="I842"/>
  <c r="K843"/>
  <c r="J843"/>
  <c r="I843"/>
  <c r="I847"/>
  <c r="L847" s="1"/>
  <c r="I845"/>
  <c r="L845" s="1"/>
  <c r="I846"/>
  <c r="J844"/>
  <c r="I844"/>
  <c r="L842" l="1"/>
  <c r="L841"/>
  <c r="L843"/>
  <c r="L846"/>
  <c r="L844"/>
  <c r="K850" l="1"/>
  <c r="I850"/>
  <c r="J848"/>
  <c r="K848"/>
  <c r="I848"/>
  <c r="K849"/>
  <c r="I849"/>
  <c r="L850" l="1"/>
  <c r="L848"/>
  <c r="L849"/>
  <c r="D14" i="2" l="1"/>
  <c r="D13"/>
  <c r="D12"/>
  <c r="I854" i="5"/>
  <c r="J853"/>
  <c r="I853"/>
  <c r="K852"/>
  <c r="J852"/>
  <c r="I852"/>
  <c r="K851"/>
  <c r="J851"/>
  <c r="I851"/>
  <c r="K860"/>
  <c r="J860"/>
  <c r="I860"/>
  <c r="K861"/>
  <c r="J861"/>
  <c r="I861"/>
  <c r="K863"/>
  <c r="J863"/>
  <c r="I863"/>
  <c r="J864"/>
  <c r="I864"/>
  <c r="K862"/>
  <c r="J862"/>
  <c r="I862"/>
  <c r="I856" l="1"/>
  <c r="L853"/>
  <c r="L851"/>
  <c r="L854"/>
  <c r="L852"/>
  <c r="L862"/>
  <c r="L860"/>
  <c r="L861"/>
  <c r="L863"/>
  <c r="L864"/>
  <c r="L856" l="1"/>
  <c r="K866"/>
  <c r="I866"/>
  <c r="K865"/>
  <c r="J865"/>
  <c r="I865"/>
  <c r="I870"/>
  <c r="L870" s="1"/>
  <c r="L866" l="1"/>
  <c r="L865"/>
  <c r="I871" l="1"/>
  <c r="L871" s="1"/>
  <c r="J868"/>
  <c r="I868"/>
  <c r="K867"/>
  <c r="J867"/>
  <c r="I867"/>
  <c r="J869"/>
  <c r="I869"/>
  <c r="I872"/>
  <c r="I874"/>
  <c r="J873"/>
  <c r="I873"/>
  <c r="K875"/>
  <c r="I875"/>
  <c r="I880"/>
  <c r="L880" s="1"/>
  <c r="I879"/>
  <c r="K876"/>
  <c r="J876"/>
  <c r="I876"/>
  <c r="J877"/>
  <c r="I877"/>
  <c r="I878"/>
  <c r="K885"/>
  <c r="I885"/>
  <c r="K884"/>
  <c r="J884"/>
  <c r="I884"/>
  <c r="K883"/>
  <c r="J883"/>
  <c r="I883"/>
  <c r="K882"/>
  <c r="J882"/>
  <c r="I882"/>
  <c r="K881"/>
  <c r="J881"/>
  <c r="I881"/>
  <c r="K889"/>
  <c r="I889"/>
  <c r="K888"/>
  <c r="J888"/>
  <c r="I888"/>
  <c r="K887"/>
  <c r="J887"/>
  <c r="I887"/>
  <c r="I886"/>
  <c r="I893"/>
  <c r="L893" s="1"/>
  <c r="J891"/>
  <c r="I891"/>
  <c r="I892"/>
  <c r="J890"/>
  <c r="I890"/>
  <c r="K897"/>
  <c r="I897"/>
  <c r="K896"/>
  <c r="I896"/>
  <c r="K895"/>
  <c r="I895"/>
  <c r="J894"/>
  <c r="K894"/>
  <c r="I894"/>
  <c r="K900"/>
  <c r="I900"/>
  <c r="K901"/>
  <c r="I901"/>
  <c r="K898"/>
  <c r="I898"/>
  <c r="K899"/>
  <c r="J899"/>
  <c r="I899"/>
  <c r="L868" l="1"/>
  <c r="L867"/>
  <c r="L869"/>
  <c r="L872"/>
  <c r="L874"/>
  <c r="L873"/>
  <c r="L875"/>
  <c r="L882"/>
  <c r="L884"/>
  <c r="L879"/>
  <c r="L876"/>
  <c r="L877"/>
  <c r="L878"/>
  <c r="L883"/>
  <c r="L885"/>
  <c r="L881"/>
  <c r="L889"/>
  <c r="L888"/>
  <c r="L887"/>
  <c r="L886"/>
  <c r="L891"/>
  <c r="L892"/>
  <c r="L890"/>
  <c r="L896"/>
  <c r="L897"/>
  <c r="L895"/>
  <c r="L894"/>
  <c r="L898"/>
  <c r="L900"/>
  <c r="L901"/>
  <c r="L899"/>
  <c r="I902" l="1"/>
  <c r="J902"/>
  <c r="K902"/>
  <c r="I905"/>
  <c r="L905" s="1"/>
  <c r="L902" l="1"/>
  <c r="I909" l="1"/>
  <c r="L909" s="1"/>
  <c r="I908"/>
  <c r="L908" s="1"/>
  <c r="I907"/>
  <c r="L907" s="1"/>
  <c r="I906"/>
  <c r="L906" s="1"/>
  <c r="I910"/>
  <c r="J910"/>
  <c r="K910"/>
  <c r="K904"/>
  <c r="J904"/>
  <c r="I904"/>
  <c r="K903"/>
  <c r="J903"/>
  <c r="I903"/>
  <c r="K912"/>
  <c r="I912"/>
  <c r="K911"/>
  <c r="I911"/>
  <c r="L910" l="1"/>
  <c r="L903"/>
  <c r="L911"/>
  <c r="L912"/>
  <c r="L904"/>
  <c r="K918" l="1"/>
  <c r="I918"/>
  <c r="K917"/>
  <c r="I917"/>
  <c r="K916"/>
  <c r="I916"/>
  <c r="I915"/>
  <c r="K915"/>
  <c r="K913"/>
  <c r="J913"/>
  <c r="I913"/>
  <c r="J914"/>
  <c r="K914"/>
  <c r="I914"/>
  <c r="K921"/>
  <c r="I921"/>
  <c r="K920"/>
  <c r="I920"/>
  <c r="K919"/>
  <c r="I919"/>
  <c r="K927"/>
  <c r="I927"/>
  <c r="K926"/>
  <c r="I926"/>
  <c r="K924"/>
  <c r="I924"/>
  <c r="K925"/>
  <c r="I925"/>
  <c r="K922"/>
  <c r="J922"/>
  <c r="I922"/>
  <c r="K923"/>
  <c r="J923"/>
  <c r="I923"/>
  <c r="J1005"/>
  <c r="J989"/>
  <c r="J985"/>
  <c r="J976"/>
  <c r="J975"/>
  <c r="I999"/>
  <c r="L999" s="1"/>
  <c r="I998"/>
  <c r="L998" s="1"/>
  <c r="I995"/>
  <c r="L995" s="1"/>
  <c r="I987"/>
  <c r="L987" s="1"/>
  <c r="I990"/>
  <c r="L990" s="1"/>
  <c r="I989"/>
  <c r="I988"/>
  <c r="L988" s="1"/>
  <c r="I986"/>
  <c r="L986" s="1"/>
  <c r="I985"/>
  <c r="I981"/>
  <c r="L981" s="1"/>
  <c r="I980"/>
  <c r="L980" s="1"/>
  <c r="I977"/>
  <c r="I976"/>
  <c r="I975"/>
  <c r="I974"/>
  <c r="K970"/>
  <c r="J970"/>
  <c r="I970"/>
  <c r="L974"/>
  <c r="L977"/>
  <c r="K1013"/>
  <c r="K1010"/>
  <c r="K1003"/>
  <c r="K994"/>
  <c r="K984"/>
  <c r="K983"/>
  <c r="K979"/>
  <c r="K978"/>
  <c r="K972"/>
  <c r="J1013"/>
  <c r="J1012"/>
  <c r="J1011"/>
  <c r="J1010"/>
  <c r="J1007"/>
  <c r="J1003"/>
  <c r="J994"/>
  <c r="J993"/>
  <c r="J992"/>
  <c r="J984"/>
  <c r="J983"/>
  <c r="J979"/>
  <c r="J978"/>
  <c r="J972"/>
  <c r="I971"/>
  <c r="L971" s="1"/>
  <c r="I972"/>
  <c r="I973"/>
  <c r="L973" s="1"/>
  <c r="I978"/>
  <c r="I979"/>
  <c r="I982"/>
  <c r="L982" s="1"/>
  <c r="I983"/>
  <c r="I984"/>
  <c r="L984" s="1"/>
  <c r="I991"/>
  <c r="L991" s="1"/>
  <c r="I992"/>
  <c r="I993"/>
  <c r="I994"/>
  <c r="I996"/>
  <c r="L996" s="1"/>
  <c r="I997"/>
  <c r="L997" s="1"/>
  <c r="I1000"/>
  <c r="L1000" s="1"/>
  <c r="I1001"/>
  <c r="L1001" s="1"/>
  <c r="I1002"/>
  <c r="L1002" s="1"/>
  <c r="I1003"/>
  <c r="I1004"/>
  <c r="L1004" s="1"/>
  <c r="I1005"/>
  <c r="I1006"/>
  <c r="L1006" s="1"/>
  <c r="I1007"/>
  <c r="I1008"/>
  <c r="L1008" s="1"/>
  <c r="I1009"/>
  <c r="L1009" s="1"/>
  <c r="I1010"/>
  <c r="I1011"/>
  <c r="I1012"/>
  <c r="I1013"/>
  <c r="I1014"/>
  <c r="L1014" s="1"/>
  <c r="I1019"/>
  <c r="J1019"/>
  <c r="I1020"/>
  <c r="L1020" s="1"/>
  <c r="M975" s="1"/>
  <c r="I1021"/>
  <c r="L1021" s="1"/>
  <c r="M976" s="1"/>
  <c r="I1022"/>
  <c r="L1022" s="1"/>
  <c r="M977" s="1"/>
  <c r="I1023"/>
  <c r="L1023" s="1"/>
  <c r="M978" s="1"/>
  <c r="I1024"/>
  <c r="L1024" s="1"/>
  <c r="M979" s="1"/>
  <c r="I1025"/>
  <c r="L1025" s="1"/>
  <c r="M980" s="1"/>
  <c r="I1026"/>
  <c r="L1026" s="1"/>
  <c r="M981" s="1"/>
  <c r="I1027"/>
  <c r="L1027" s="1"/>
  <c r="M982" s="1"/>
  <c r="I1028"/>
  <c r="L1028" s="1"/>
  <c r="M983" s="1"/>
  <c r="I1029"/>
  <c r="L1029" s="1"/>
  <c r="M984" s="1"/>
  <c r="I1030"/>
  <c r="J1030"/>
  <c r="K1030"/>
  <c r="I1031"/>
  <c r="L1031" s="1"/>
  <c r="M986" s="1"/>
  <c r="I1032"/>
  <c r="L1032" s="1"/>
  <c r="M987" s="1"/>
  <c r="I1033"/>
  <c r="J1033"/>
  <c r="I1034"/>
  <c r="L1034" s="1"/>
  <c r="M989" s="1"/>
  <c r="I1035"/>
  <c r="L1035" s="1"/>
  <c r="M990" s="1"/>
  <c r="I1036"/>
  <c r="L1036" s="1"/>
  <c r="M991" s="1"/>
  <c r="I1037"/>
  <c r="L1037" s="1"/>
  <c r="M992" s="1"/>
  <c r="I1038"/>
  <c r="L1038" s="1"/>
  <c r="M993" s="1"/>
  <c r="I1039"/>
  <c r="L1039" s="1"/>
  <c r="M994" s="1"/>
  <c r="I1040"/>
  <c r="J1040"/>
  <c r="I1041"/>
  <c r="L1041" s="1"/>
  <c r="M996" s="1"/>
  <c r="I1042"/>
  <c r="J1042"/>
  <c r="I1043"/>
  <c r="L1043" s="1"/>
  <c r="M998" s="1"/>
  <c r="I1044"/>
  <c r="L1044" s="1"/>
  <c r="M999" s="1"/>
  <c r="I1045"/>
  <c r="J1045"/>
  <c r="I1046"/>
  <c r="L1046" s="1"/>
  <c r="M1001" s="1"/>
  <c r="I1047"/>
  <c r="L1047" s="1"/>
  <c r="M1002" s="1"/>
  <c r="I1048"/>
  <c r="J1048"/>
  <c r="I1049"/>
  <c r="L1049" s="1"/>
  <c r="M1004" s="1"/>
  <c r="I1050"/>
  <c r="L1050" s="1"/>
  <c r="M1005" s="1"/>
  <c r="I1051"/>
  <c r="L1051" s="1"/>
  <c r="M1006" s="1"/>
  <c r="I1052"/>
  <c r="L1052" s="1"/>
  <c r="M1007" s="1"/>
  <c r="I1053"/>
  <c r="L1053" s="1"/>
  <c r="M1008" s="1"/>
  <c r="I1054"/>
  <c r="L1054" s="1"/>
  <c r="M1009" s="1"/>
  <c r="I1055"/>
  <c r="L1055" s="1"/>
  <c r="M1010" s="1"/>
  <c r="I1056"/>
  <c r="L1056" s="1"/>
  <c r="M1011" s="1"/>
  <c r="I1057"/>
  <c r="L1057" s="1"/>
  <c r="M1012" s="1"/>
  <c r="I1058"/>
  <c r="L1058" s="1"/>
  <c r="M1013" s="1"/>
  <c r="I1059"/>
  <c r="L1059" s="1"/>
  <c r="M1014" s="1"/>
  <c r="I1060"/>
  <c r="L1060" s="1"/>
  <c r="M1015" s="1"/>
  <c r="I1061"/>
  <c r="L1061" s="1"/>
  <c r="M1016" s="1"/>
  <c r="I1062"/>
  <c r="L1062" s="1"/>
  <c r="M1017" s="1"/>
  <c r="I1063"/>
  <c r="L1063" s="1"/>
  <c r="M1018" s="1"/>
  <c r="I1064"/>
  <c r="L1064" s="1"/>
  <c r="M1019" s="1"/>
  <c r="I1065"/>
  <c r="L1065" s="1"/>
  <c r="M1020" s="1"/>
  <c r="I1066"/>
  <c r="L1066" s="1"/>
  <c r="M1021" s="1"/>
  <c r="I1067"/>
  <c r="L1067" s="1"/>
  <c r="M1022" s="1"/>
  <c r="I1068"/>
  <c r="L1068" s="1"/>
  <c r="M1023" s="1"/>
  <c r="I1069"/>
  <c r="L1069" s="1"/>
  <c r="M1024" s="1"/>
  <c r="I1070"/>
  <c r="L1070" s="1"/>
  <c r="M1025" s="1"/>
  <c r="I1071"/>
  <c r="L1071" s="1"/>
  <c r="M1026" s="1"/>
  <c r="I1072"/>
  <c r="J1072"/>
  <c r="K1072"/>
  <c r="I1073"/>
  <c r="J1073"/>
  <c r="I1074"/>
  <c r="J1074"/>
  <c r="I1075"/>
  <c r="J1075"/>
  <c r="I1076"/>
  <c r="L1076" s="1"/>
  <c r="M1031" s="1"/>
  <c r="I1077"/>
  <c r="J1077"/>
  <c r="K1077"/>
  <c r="I1078"/>
  <c r="L1078" s="1"/>
  <c r="M1033" s="1"/>
  <c r="I1079"/>
  <c r="L1079" s="1"/>
  <c r="M1034" s="1"/>
  <c r="I1080"/>
  <c r="L1080" s="1"/>
  <c r="M1035" s="1"/>
  <c r="I1081"/>
  <c r="L1081" s="1"/>
  <c r="M1036" s="1"/>
  <c r="I1082"/>
  <c r="L1082" s="1"/>
  <c r="M1037" s="1"/>
  <c r="I1083"/>
  <c r="L1083" s="1"/>
  <c r="M1038" s="1"/>
  <c r="K931"/>
  <c r="J931"/>
  <c r="I931"/>
  <c r="K930"/>
  <c r="J930"/>
  <c r="I930"/>
  <c r="J929"/>
  <c r="I929"/>
  <c r="K928"/>
  <c r="J928"/>
  <c r="I928"/>
  <c r="K940"/>
  <c r="I940"/>
  <c r="I939"/>
  <c r="K939"/>
  <c r="I938"/>
  <c r="K938"/>
  <c r="K955"/>
  <c r="K963"/>
  <c r="K958"/>
  <c r="K951"/>
  <c r="K948"/>
  <c r="K944"/>
  <c r="K937"/>
  <c r="K941"/>
  <c r="K936"/>
  <c r="J937"/>
  <c r="J941"/>
  <c r="J942"/>
  <c r="J943"/>
  <c r="J944"/>
  <c r="J945"/>
  <c r="J948"/>
  <c r="J951"/>
  <c r="J952"/>
  <c r="J955"/>
  <c r="J958"/>
  <c r="J963"/>
  <c r="J964"/>
  <c r="J965"/>
  <c r="J936"/>
  <c r="I937"/>
  <c r="I941"/>
  <c r="I942"/>
  <c r="I943"/>
  <c r="I944"/>
  <c r="I945"/>
  <c r="I946"/>
  <c r="L946" s="1"/>
  <c r="I947"/>
  <c r="L947" s="1"/>
  <c r="I948"/>
  <c r="I949"/>
  <c r="L949" s="1"/>
  <c r="I950"/>
  <c r="L950" s="1"/>
  <c r="I951"/>
  <c r="I952"/>
  <c r="I953"/>
  <c r="L953" s="1"/>
  <c r="I954"/>
  <c r="L954" s="1"/>
  <c r="I955"/>
  <c r="I956"/>
  <c r="L956" s="1"/>
  <c r="I957"/>
  <c r="L957" s="1"/>
  <c r="I958"/>
  <c r="I959"/>
  <c r="L959" s="1"/>
  <c r="I960"/>
  <c r="L960" s="1"/>
  <c r="I961"/>
  <c r="L961" s="1"/>
  <c r="I962"/>
  <c r="L962" s="1"/>
  <c r="I963"/>
  <c r="I964"/>
  <c r="I965"/>
  <c r="I966"/>
  <c r="L966" s="1"/>
  <c r="I967"/>
  <c r="L967" s="1"/>
  <c r="I968"/>
  <c r="L968" s="1"/>
  <c r="I969"/>
  <c r="L969" s="1"/>
  <c r="I936"/>
  <c r="L983" l="1"/>
  <c r="L975"/>
  <c r="L976"/>
  <c r="L1003"/>
  <c r="L972"/>
  <c r="L989"/>
  <c r="I1015"/>
  <c r="I1084"/>
  <c r="I932"/>
  <c r="L964"/>
  <c r="L958"/>
  <c r="L952"/>
  <c r="L948"/>
  <c r="L944"/>
  <c r="L942"/>
  <c r="L937"/>
  <c r="L1012"/>
  <c r="L1010"/>
  <c r="L993"/>
  <c r="L979"/>
  <c r="L913"/>
  <c r="L965"/>
  <c r="L963"/>
  <c r="L955"/>
  <c r="L951"/>
  <c r="L945"/>
  <c r="L943"/>
  <c r="L941"/>
  <c r="L940"/>
  <c r="L1013"/>
  <c r="L1011"/>
  <c r="L1007"/>
  <c r="L1005"/>
  <c r="L994"/>
  <c r="L992"/>
  <c r="L978"/>
  <c r="L925"/>
  <c r="L924"/>
  <c r="L926"/>
  <c r="L927"/>
  <c r="L920"/>
  <c r="L921"/>
  <c r="L917"/>
  <c r="L918"/>
  <c r="L916"/>
  <c r="L915"/>
  <c r="L914"/>
  <c r="L919"/>
  <c r="L922"/>
  <c r="L938"/>
  <c r="L1048"/>
  <c r="M1003" s="1"/>
  <c r="L1045"/>
  <c r="M1000" s="1"/>
  <c r="L1042"/>
  <c r="M997" s="1"/>
  <c r="L923"/>
  <c r="L939"/>
  <c r="L985"/>
  <c r="L970"/>
  <c r="L1033"/>
  <c r="M988" s="1"/>
  <c r="L1074"/>
  <c r="M1029" s="1"/>
  <c r="L1073"/>
  <c r="M1028" s="1"/>
  <c r="L1019"/>
  <c r="M974" s="1"/>
  <c r="L1077"/>
  <c r="M1032" s="1"/>
  <c r="L1072"/>
  <c r="M1027" s="1"/>
  <c r="L1075"/>
  <c r="M1030" s="1"/>
  <c r="L1040"/>
  <c r="M995" s="1"/>
  <c r="L1030"/>
  <c r="M985" s="1"/>
  <c r="L928"/>
  <c r="L931"/>
  <c r="L930"/>
  <c r="L929"/>
  <c r="L936"/>
  <c r="L1015" l="1"/>
  <c r="L932"/>
  <c r="M1039"/>
  <c r="D10" i="2"/>
  <c r="I8" i="3"/>
  <c r="L8" s="1"/>
  <c r="M8" s="1"/>
  <c r="J7"/>
  <c r="L7" s="1"/>
  <c r="M7" s="1"/>
  <c r="I7"/>
  <c r="I6"/>
  <c r="L6" s="1"/>
  <c r="M6" s="1"/>
  <c r="I5"/>
  <c r="L5" s="1"/>
  <c r="M5" s="1"/>
  <c r="J10"/>
  <c r="L10" s="1"/>
  <c r="M10" s="1"/>
  <c r="I10"/>
  <c r="I9"/>
  <c r="L9" s="1"/>
  <c r="M9" s="1"/>
  <c r="J12"/>
  <c r="L12" s="1"/>
  <c r="M12" s="1"/>
  <c r="I12"/>
  <c r="I11"/>
  <c r="I16"/>
  <c r="L16" s="1"/>
  <c r="M16" s="1"/>
  <c r="I15"/>
  <c r="J14"/>
  <c r="I14"/>
  <c r="I13"/>
  <c r="I21"/>
  <c r="L21" s="1"/>
  <c r="M21" s="1"/>
  <c r="I20"/>
  <c r="L20" s="1"/>
  <c r="M20" s="1"/>
  <c r="I18"/>
  <c r="L18" s="1"/>
  <c r="M18" s="1"/>
  <c r="I17"/>
  <c r="L17" s="1"/>
  <c r="M17" s="1"/>
  <c r="J19"/>
  <c r="I19"/>
  <c r="I22"/>
  <c r="L22" s="1"/>
  <c r="M22" s="1"/>
  <c r="J25"/>
  <c r="I25"/>
  <c r="I24"/>
  <c r="J23"/>
  <c r="I23"/>
  <c r="J30"/>
  <c r="L30" s="1"/>
  <c r="M30" s="1"/>
  <c r="I30"/>
  <c r="I28"/>
  <c r="I27"/>
  <c r="L27" s="1"/>
  <c r="M27" s="1"/>
  <c r="J26"/>
  <c r="I26"/>
  <c r="I33"/>
  <c r="L33" s="1"/>
  <c r="M33" s="1"/>
  <c r="I32"/>
  <c r="L32" s="1"/>
  <c r="M32" s="1"/>
  <c r="I31"/>
  <c r="L31" s="1"/>
  <c r="M31" s="1"/>
  <c r="I29"/>
  <c r="L29" s="1"/>
  <c r="M29" s="1"/>
  <c r="J41"/>
  <c r="I41"/>
  <c r="I40"/>
  <c r="J39"/>
  <c r="I39"/>
  <c r="I38"/>
  <c r="L38" s="1"/>
  <c r="M38" s="1"/>
  <c r="I37"/>
  <c r="L37" s="1"/>
  <c r="M37" s="1"/>
  <c r="I36"/>
  <c r="L36" s="1"/>
  <c r="M36" s="1"/>
  <c r="J35"/>
  <c r="I35"/>
  <c r="I34"/>
  <c r="J46"/>
  <c r="I46"/>
  <c r="I45"/>
  <c r="L45" s="1"/>
  <c r="M45" s="1"/>
  <c r="I44"/>
  <c r="L44" s="1"/>
  <c r="M44" s="1"/>
  <c r="I43"/>
  <c r="L43" s="1"/>
  <c r="M43" s="1"/>
  <c r="I42"/>
  <c r="L42" s="1"/>
  <c r="M42" s="1"/>
  <c r="J49"/>
  <c r="I49"/>
  <c r="J48"/>
  <c r="I48"/>
  <c r="K47"/>
  <c r="J47"/>
  <c r="I47"/>
  <c r="I52"/>
  <c r="L52" s="1"/>
  <c r="M52" s="1"/>
  <c r="I51"/>
  <c r="L51" s="1"/>
  <c r="M51" s="1"/>
  <c r="I50"/>
  <c r="L50" s="1"/>
  <c r="M50" s="1"/>
  <c r="K57"/>
  <c r="J57"/>
  <c r="I57"/>
  <c r="K56"/>
  <c r="J56"/>
  <c r="I56"/>
  <c r="I55"/>
  <c r="L55" s="1"/>
  <c r="M55" s="1"/>
  <c r="I54"/>
  <c r="L54" s="1"/>
  <c r="M54" s="1"/>
  <c r="I53"/>
  <c r="L53" s="1"/>
  <c r="M53" s="1"/>
  <c r="J58"/>
  <c r="I58"/>
  <c r="K62"/>
  <c r="J62"/>
  <c r="I62"/>
  <c r="I61"/>
  <c r="I60"/>
  <c r="I59"/>
  <c r="K66"/>
  <c r="J66"/>
  <c r="I66"/>
  <c r="K63"/>
  <c r="J63"/>
  <c r="I63"/>
  <c r="I65"/>
  <c r="L65" s="1"/>
  <c r="M65" s="1"/>
  <c r="I64"/>
  <c r="L64" s="1"/>
  <c r="M64" s="1"/>
  <c r="J70"/>
  <c r="I70"/>
  <c r="J69"/>
  <c r="I69"/>
  <c r="I68"/>
  <c r="L68" s="1"/>
  <c r="M68" s="1"/>
  <c r="I67"/>
  <c r="L67" s="1"/>
  <c r="M67" s="1"/>
  <c r="I72"/>
  <c r="L72" s="1"/>
  <c r="M72" s="1"/>
  <c r="K74"/>
  <c r="J74"/>
  <c r="I74"/>
  <c r="K76"/>
  <c r="J76"/>
  <c r="I76"/>
  <c r="I75"/>
  <c r="I73"/>
  <c r="I83"/>
  <c r="I82"/>
  <c r="I81"/>
  <c r="K80"/>
  <c r="J80"/>
  <c r="I80"/>
  <c r="J79"/>
  <c r="I79"/>
  <c r="J78"/>
  <c r="I78"/>
  <c r="I77"/>
  <c r="I84"/>
  <c r="J84"/>
  <c r="I85"/>
  <c r="I86"/>
  <c r="L86" s="1"/>
  <c r="M86" s="1"/>
  <c r="J88"/>
  <c r="I88"/>
  <c r="I87"/>
  <c r="I89"/>
  <c r="K92"/>
  <c r="J92"/>
  <c r="I92"/>
  <c r="J91"/>
  <c r="I91"/>
  <c r="I90"/>
  <c r="I97"/>
  <c r="J96"/>
  <c r="I96"/>
  <c r="I95"/>
  <c r="I94"/>
  <c r="L94" s="1"/>
  <c r="M94" s="1"/>
  <c r="I93"/>
  <c r="L93" s="1"/>
  <c r="M93" s="1"/>
  <c r="I101"/>
  <c r="L101" s="1"/>
  <c r="M101" s="1"/>
  <c r="I100"/>
  <c r="L100" s="1"/>
  <c r="M100" s="1"/>
  <c r="I99"/>
  <c r="L99" s="1"/>
  <c r="M99" s="1"/>
  <c r="I98"/>
  <c r="L98" s="1"/>
  <c r="M98" s="1"/>
  <c r="I104"/>
  <c r="L104" s="1"/>
  <c r="M104" s="1"/>
  <c r="I103"/>
  <c r="L103" s="1"/>
  <c r="M103" s="1"/>
  <c r="I102"/>
  <c r="L102" s="1"/>
  <c r="M102" s="1"/>
  <c r="J107"/>
  <c r="I107"/>
  <c r="J106"/>
  <c r="I106"/>
  <c r="J105"/>
  <c r="I105"/>
  <c r="I112"/>
  <c r="L112" s="1"/>
  <c r="M112" s="1"/>
  <c r="J110"/>
  <c r="I111"/>
  <c r="K110"/>
  <c r="I110"/>
  <c r="I109"/>
  <c r="I108"/>
  <c r="K115"/>
  <c r="J115"/>
  <c r="I115"/>
  <c r="K114"/>
  <c r="J114"/>
  <c r="I114"/>
  <c r="I113"/>
  <c r="J118"/>
  <c r="I118"/>
  <c r="I117"/>
  <c r="J116"/>
  <c r="I116"/>
  <c r="I119"/>
  <c r="I122"/>
  <c r="I121"/>
  <c r="I120"/>
  <c r="J119"/>
  <c r="I126"/>
  <c r="L126" s="1"/>
  <c r="M126" s="1"/>
  <c r="I125"/>
  <c r="L125" s="1"/>
  <c r="M125" s="1"/>
  <c r="I124"/>
  <c r="L124" s="1"/>
  <c r="M124" s="1"/>
  <c r="I123"/>
  <c r="L123" s="1"/>
  <c r="M123" s="1"/>
  <c r="I131"/>
  <c r="K130"/>
  <c r="J130"/>
  <c r="I130"/>
  <c r="I129"/>
  <c r="I128"/>
  <c r="I127"/>
  <c r="D9" i="2"/>
  <c r="I135" i="3"/>
  <c r="L135" s="1"/>
  <c r="M135" s="1"/>
  <c r="I134"/>
  <c r="K133"/>
  <c r="J133"/>
  <c r="I133"/>
  <c r="I132"/>
  <c r="I138"/>
  <c r="I136"/>
  <c r="J141"/>
  <c r="I141"/>
  <c r="J140"/>
  <c r="I140"/>
  <c r="J139"/>
  <c r="I139"/>
  <c r="I143"/>
  <c r="I142"/>
  <c r="J144"/>
  <c r="I144"/>
  <c r="I147"/>
  <c r="J146"/>
  <c r="I146"/>
  <c r="J145"/>
  <c r="I145"/>
  <c r="K150"/>
  <c r="J150"/>
  <c r="I150"/>
  <c r="I149"/>
  <c r="I148"/>
  <c r="J154"/>
  <c r="I154"/>
  <c r="I153"/>
  <c r="I152"/>
  <c r="J151"/>
  <c r="I151"/>
  <c r="I160"/>
  <c r="J159"/>
  <c r="I159"/>
  <c r="I158"/>
  <c r="I157"/>
  <c r="K156"/>
  <c r="J156"/>
  <c r="I156"/>
  <c r="I155"/>
  <c r="L155" s="1"/>
  <c r="M155" s="1"/>
  <c r="I163"/>
  <c r="L163" s="1"/>
  <c r="M163" s="1"/>
  <c r="I162"/>
  <c r="L162" s="1"/>
  <c r="M162" s="1"/>
  <c r="I161"/>
  <c r="L161" s="1"/>
  <c r="M161" s="1"/>
  <c r="I166"/>
  <c r="I165"/>
  <c r="K164"/>
  <c r="J164"/>
  <c r="I164"/>
  <c r="J170"/>
  <c r="I170"/>
  <c r="J169"/>
  <c r="I169"/>
  <c r="I168"/>
  <c r="K167"/>
  <c r="J167"/>
  <c r="I167"/>
  <c r="I177"/>
  <c r="I176"/>
  <c r="K175"/>
  <c r="J175"/>
  <c r="I175"/>
  <c r="K174"/>
  <c r="J174"/>
  <c r="I174"/>
  <c r="K173"/>
  <c r="J173"/>
  <c r="I173"/>
  <c r="K172"/>
  <c r="J172"/>
  <c r="I172"/>
  <c r="J171"/>
  <c r="I171"/>
  <c r="K179"/>
  <c r="J179"/>
  <c r="I179"/>
  <c r="I178"/>
  <c r="L178" s="1"/>
  <c r="M178" s="1"/>
  <c r="I182"/>
  <c r="I181"/>
  <c r="I180"/>
  <c r="L180" s="1"/>
  <c r="M180" s="1"/>
  <c r="I186"/>
  <c r="J185"/>
  <c r="I185"/>
  <c r="I184"/>
  <c r="J183"/>
  <c r="I183"/>
  <c r="J190"/>
  <c r="I190"/>
  <c r="I189"/>
  <c r="L189" s="1"/>
  <c r="M189" s="1"/>
  <c r="I188"/>
  <c r="J187"/>
  <c r="I187"/>
  <c r="K192"/>
  <c r="J192"/>
  <c r="I192"/>
  <c r="I193"/>
  <c r="L193" s="1"/>
  <c r="M193" s="1"/>
  <c r="I191"/>
  <c r="L191" s="1"/>
  <c r="M191" s="1"/>
  <c r="I194"/>
  <c r="L194" s="1"/>
  <c r="M194" s="1"/>
  <c r="I197"/>
  <c r="K196"/>
  <c r="J196"/>
  <c r="I196"/>
  <c r="I195"/>
  <c r="I198"/>
  <c r="D11" i="2"/>
  <c r="K202" i="3"/>
  <c r="J202"/>
  <c r="I202"/>
  <c r="I201"/>
  <c r="J200"/>
  <c r="I200"/>
  <c r="J199"/>
  <c r="I199"/>
  <c r="K205"/>
  <c r="J205"/>
  <c r="I205"/>
  <c r="I204"/>
  <c r="J203"/>
  <c r="I203"/>
  <c r="I207"/>
  <c r="I206"/>
  <c r="L206" s="1"/>
  <c r="M206" s="1"/>
  <c r="K210"/>
  <c r="J210"/>
  <c r="I210"/>
  <c r="K209"/>
  <c r="J209"/>
  <c r="I209"/>
  <c r="J208"/>
  <c r="I208"/>
  <c r="I241"/>
  <c r="I242"/>
  <c r="I243"/>
  <c r="L243" s="1"/>
  <c r="M243" s="1"/>
  <c r="I244"/>
  <c r="I245"/>
  <c r="L19" l="1"/>
  <c r="M19" s="1"/>
  <c r="L11"/>
  <c r="M11" s="1"/>
  <c r="L13"/>
  <c r="M13" s="1"/>
  <c r="L14"/>
  <c r="M14" s="1"/>
  <c r="L15"/>
  <c r="M15" s="1"/>
  <c r="L23"/>
  <c r="M23" s="1"/>
  <c r="L24"/>
  <c r="M24" s="1"/>
  <c r="L25"/>
  <c r="M25" s="1"/>
  <c r="L26"/>
  <c r="M26" s="1"/>
  <c r="L28"/>
  <c r="M28" s="1"/>
  <c r="L46"/>
  <c r="M46" s="1"/>
  <c r="L39"/>
  <c r="M39" s="1"/>
  <c r="L40"/>
  <c r="M40" s="1"/>
  <c r="L41"/>
  <c r="M41" s="1"/>
  <c r="L79"/>
  <c r="M79" s="1"/>
  <c r="L34"/>
  <c r="M34" s="1"/>
  <c r="L35"/>
  <c r="M35" s="1"/>
  <c r="L47"/>
  <c r="M47" s="1"/>
  <c r="L48"/>
  <c r="M48" s="1"/>
  <c r="L49"/>
  <c r="M49" s="1"/>
  <c r="L56"/>
  <c r="M56" s="1"/>
  <c r="L57"/>
  <c r="M57" s="1"/>
  <c r="L58"/>
  <c r="M58" s="1"/>
  <c r="L59"/>
  <c r="M59" s="1"/>
  <c r="L60"/>
  <c r="M60" s="1"/>
  <c r="L61"/>
  <c r="M61" s="1"/>
  <c r="L62"/>
  <c r="M62" s="1"/>
  <c r="L66"/>
  <c r="M66" s="1"/>
  <c r="L63"/>
  <c r="M63" s="1"/>
  <c r="L70"/>
  <c r="M70" s="1"/>
  <c r="L69"/>
  <c r="M69" s="1"/>
  <c r="L74"/>
  <c r="M74" s="1"/>
  <c r="L139"/>
  <c r="M139" s="1"/>
  <c r="L141"/>
  <c r="M141" s="1"/>
  <c r="L84"/>
  <c r="M84" s="1"/>
  <c r="L73"/>
  <c r="M73" s="1"/>
  <c r="L75"/>
  <c r="M75" s="1"/>
  <c r="L76"/>
  <c r="M76" s="1"/>
  <c r="L83"/>
  <c r="M83" s="1"/>
  <c r="L77"/>
  <c r="M77" s="1"/>
  <c r="L78"/>
  <c r="M78" s="1"/>
  <c r="L80"/>
  <c r="M80" s="1"/>
  <c r="L81"/>
  <c r="M81" s="1"/>
  <c r="L82"/>
  <c r="M82" s="1"/>
  <c r="L140"/>
  <c r="M140" s="1"/>
  <c r="L107"/>
  <c r="M107" s="1"/>
  <c r="L164"/>
  <c r="M164" s="1"/>
  <c r="L146"/>
  <c r="M146" s="1"/>
  <c r="L88"/>
  <c r="M88" s="1"/>
  <c r="L85"/>
  <c r="M85" s="1"/>
  <c r="L87"/>
  <c r="M87" s="1"/>
  <c r="L89"/>
  <c r="M89" s="1"/>
  <c r="L90"/>
  <c r="M90" s="1"/>
  <c r="L91"/>
  <c r="M91" s="1"/>
  <c r="L92"/>
  <c r="M92" s="1"/>
  <c r="L95"/>
  <c r="M95" s="1"/>
  <c r="L96"/>
  <c r="M96" s="1"/>
  <c r="L97"/>
  <c r="M97" s="1"/>
  <c r="L105"/>
  <c r="M105" s="1"/>
  <c r="L106"/>
  <c r="M106" s="1"/>
  <c r="L108"/>
  <c r="M108" s="1"/>
  <c r="L109"/>
  <c r="M109" s="1"/>
  <c r="L110"/>
  <c r="M110" s="1"/>
  <c r="L111"/>
  <c r="M111" s="1"/>
  <c r="L113"/>
  <c r="M113" s="1"/>
  <c r="L114"/>
  <c r="M114" s="1"/>
  <c r="L115"/>
  <c r="M115" s="1"/>
  <c r="L116"/>
  <c r="M116" s="1"/>
  <c r="L117"/>
  <c r="M117" s="1"/>
  <c r="L118"/>
  <c r="M118" s="1"/>
  <c r="L119"/>
  <c r="M119" s="1"/>
  <c r="L120"/>
  <c r="M120" s="1"/>
  <c r="L121"/>
  <c r="M121" s="1"/>
  <c r="L122"/>
  <c r="M122" s="1"/>
  <c r="L127"/>
  <c r="M127" s="1"/>
  <c r="L128"/>
  <c r="M128" s="1"/>
  <c r="L129"/>
  <c r="M129" s="1"/>
  <c r="L130"/>
  <c r="M130" s="1"/>
  <c r="L131"/>
  <c r="M131" s="1"/>
  <c r="L132"/>
  <c r="M132" s="1"/>
  <c r="L133"/>
  <c r="M133" s="1"/>
  <c r="L134"/>
  <c r="M134" s="1"/>
  <c r="L138"/>
  <c r="M138" s="1"/>
  <c r="L136"/>
  <c r="M136" s="1"/>
  <c r="L142"/>
  <c r="M142" s="1"/>
  <c r="L143"/>
  <c r="M143" s="1"/>
  <c r="L144"/>
  <c r="M144" s="1"/>
  <c r="L145"/>
  <c r="M145" s="1"/>
  <c r="L147"/>
  <c r="M147" s="1"/>
  <c r="L148"/>
  <c r="M148" s="1"/>
  <c r="L149"/>
  <c r="M149" s="1"/>
  <c r="L150"/>
  <c r="M150" s="1"/>
  <c r="L151"/>
  <c r="M151" s="1"/>
  <c r="L152"/>
  <c r="M152" s="1"/>
  <c r="L153"/>
  <c r="M153" s="1"/>
  <c r="L154"/>
  <c r="M154" s="1"/>
  <c r="L156"/>
  <c r="M156" s="1"/>
  <c r="L157"/>
  <c r="M157" s="1"/>
  <c r="L158"/>
  <c r="M158" s="1"/>
  <c r="L159"/>
  <c r="M159" s="1"/>
  <c r="L160"/>
  <c r="M160" s="1"/>
  <c r="L165"/>
  <c r="M165" s="1"/>
  <c r="L166"/>
  <c r="M166" s="1"/>
  <c r="L167"/>
  <c r="M167" s="1"/>
  <c r="L168"/>
  <c r="M168" s="1"/>
  <c r="L169"/>
  <c r="M169" s="1"/>
  <c r="L170"/>
  <c r="M170" s="1"/>
  <c r="L175"/>
  <c r="M175" s="1"/>
  <c r="L176"/>
  <c r="M176" s="1"/>
  <c r="L177"/>
  <c r="M177" s="1"/>
  <c r="L171"/>
  <c r="M171" s="1"/>
  <c r="L172"/>
  <c r="M172" s="1"/>
  <c r="L173"/>
  <c r="M173" s="1"/>
  <c r="L174"/>
  <c r="M174" s="1"/>
  <c r="L179"/>
  <c r="M179" s="1"/>
  <c r="L182"/>
  <c r="M182" s="1"/>
  <c r="L181"/>
  <c r="M181" s="1"/>
  <c r="L183"/>
  <c r="M183" s="1"/>
  <c r="L184"/>
  <c r="M184" s="1"/>
  <c r="L185"/>
  <c r="M185" s="1"/>
  <c r="L186"/>
  <c r="M186" s="1"/>
  <c r="L187"/>
  <c r="M187" s="1"/>
  <c r="L188"/>
  <c r="M188" s="1"/>
  <c r="L190"/>
  <c r="M190" s="1"/>
  <c r="L192"/>
  <c r="M192" s="1"/>
  <c r="L195"/>
  <c r="M195" s="1"/>
  <c r="L196"/>
  <c r="M196" s="1"/>
  <c r="L197"/>
  <c r="M197" s="1"/>
  <c r="L198"/>
  <c r="M198" s="1"/>
  <c r="L199"/>
  <c r="M199" s="1"/>
  <c r="L200"/>
  <c r="M200" s="1"/>
  <c r="L201"/>
  <c r="M201" s="1"/>
  <c r="L202"/>
  <c r="M202" s="1"/>
  <c r="L203"/>
  <c r="M203" s="1"/>
  <c r="L204"/>
  <c r="M204" s="1"/>
  <c r="L205"/>
  <c r="M205" s="1"/>
  <c r="L207"/>
  <c r="M207" s="1"/>
  <c r="L208"/>
  <c r="M208" s="1"/>
  <c r="L209"/>
  <c r="M209" s="1"/>
  <c r="L210"/>
  <c r="M210" s="1"/>
  <c r="L244"/>
  <c r="M244" s="1"/>
  <c r="L242"/>
  <c r="M242" s="1"/>
  <c r="L241"/>
  <c r="M241" s="1"/>
  <c r="L245"/>
  <c r="M245" s="1"/>
  <c r="I235" l="1"/>
  <c r="I238"/>
  <c r="I237"/>
  <c r="I236"/>
  <c r="I234"/>
  <c r="I233"/>
  <c r="J232"/>
  <c r="I232"/>
  <c r="K215"/>
  <c r="J215"/>
  <c r="I215"/>
  <c r="I214"/>
  <c r="I213"/>
  <c r="I212"/>
  <c r="K219"/>
  <c r="J219"/>
  <c r="I219"/>
  <c r="I218"/>
  <c r="I217"/>
  <c r="L217" s="1"/>
  <c r="M217" s="1"/>
  <c r="I216"/>
  <c r="I222"/>
  <c r="J221"/>
  <c r="I221"/>
  <c r="J220"/>
  <c r="I220"/>
  <c r="I246"/>
  <c r="I240"/>
  <c r="I239"/>
  <c r="I231"/>
  <c r="I230"/>
  <c r="I229"/>
  <c r="I228"/>
  <c r="K227"/>
  <c r="J227"/>
  <c r="I227"/>
  <c r="I226"/>
  <c r="I225"/>
  <c r="J224"/>
  <c r="I224"/>
  <c r="J223"/>
  <c r="I223"/>
  <c r="I247"/>
  <c r="D8" i="2"/>
  <c r="I250" i="3"/>
  <c r="K249"/>
  <c r="J249"/>
  <c r="I249"/>
  <c r="J248"/>
  <c r="I248"/>
  <c r="I254"/>
  <c r="K253"/>
  <c r="J253"/>
  <c r="I253"/>
  <c r="K252"/>
  <c r="J252"/>
  <c r="I252"/>
  <c r="J251"/>
  <c r="I251"/>
  <c r="I257"/>
  <c r="K256"/>
  <c r="J256"/>
  <c r="I256"/>
  <c r="K255"/>
  <c r="J255"/>
  <c r="I255"/>
  <c r="I258"/>
  <c r="L258" s="1"/>
  <c r="M258" s="1"/>
  <c r="I261"/>
  <c r="L261" s="1"/>
  <c r="M261" s="1"/>
  <c r="I260"/>
  <c r="L260" s="1"/>
  <c r="M260" s="1"/>
  <c r="I259"/>
  <c r="L259" s="1"/>
  <c r="M259" s="1"/>
  <c r="I267"/>
  <c r="L267" s="1"/>
  <c r="M267" s="1"/>
  <c r="I266"/>
  <c r="J266"/>
  <c r="I265"/>
  <c r="L265" s="1"/>
  <c r="M265" s="1"/>
  <c r="I264"/>
  <c r="L264" s="1"/>
  <c r="M264" s="1"/>
  <c r="I263"/>
  <c r="L263" s="1"/>
  <c r="M263" s="1"/>
  <c r="I270"/>
  <c r="L270" s="1"/>
  <c r="M270" s="1"/>
  <c r="I269"/>
  <c r="L269" s="1"/>
  <c r="M269" s="1"/>
  <c r="I268"/>
  <c r="L268" s="1"/>
  <c r="M268" s="1"/>
  <c r="K273"/>
  <c r="J273"/>
  <c r="I273"/>
  <c r="I272"/>
  <c r="I271"/>
  <c r="I277"/>
  <c r="L277" s="1"/>
  <c r="M277" s="1"/>
  <c r="K276"/>
  <c r="J276"/>
  <c r="I276"/>
  <c r="I275"/>
  <c r="I274"/>
  <c r="I280"/>
  <c r="L280" s="1"/>
  <c r="M280" s="1"/>
  <c r="I279"/>
  <c r="L279" s="1"/>
  <c r="M279" s="1"/>
  <c r="I278"/>
  <c r="L278" s="1"/>
  <c r="M278" s="1"/>
  <c r="I283"/>
  <c r="L283" s="1"/>
  <c r="M283" s="1"/>
  <c r="I282"/>
  <c r="L282" s="1"/>
  <c r="M282" s="1"/>
  <c r="I281"/>
  <c r="L281" s="1"/>
  <c r="M281" s="1"/>
  <c r="I287"/>
  <c r="L287" s="1"/>
  <c r="J286"/>
  <c r="I286"/>
  <c r="I285"/>
  <c r="K284"/>
  <c r="J284"/>
  <c r="I284"/>
  <c r="I291"/>
  <c r="J290"/>
  <c r="I290"/>
  <c r="J289"/>
  <c r="I289"/>
  <c r="I288"/>
  <c r="K292"/>
  <c r="J292"/>
  <c r="I292"/>
  <c r="I295"/>
  <c r="J294"/>
  <c r="I294"/>
  <c r="I293"/>
  <c r="I303"/>
  <c r="L303" s="1"/>
  <c r="M303" s="1"/>
  <c r="I302"/>
  <c r="L302" s="1"/>
  <c r="M302" s="1"/>
  <c r="I297"/>
  <c r="L297" s="1"/>
  <c r="M297" s="1"/>
  <c r="I301"/>
  <c r="I300"/>
  <c r="L300" s="1"/>
  <c r="M300" s="1"/>
  <c r="I299"/>
  <c r="L299" s="1"/>
  <c r="M299" s="1"/>
  <c r="I298"/>
  <c r="J296"/>
  <c r="I296"/>
  <c r="K306"/>
  <c r="J306"/>
  <c r="I306"/>
  <c r="J305"/>
  <c r="I305"/>
  <c r="K304"/>
  <c r="J304"/>
  <c r="I304"/>
  <c r="D5" i="2"/>
  <c r="D6"/>
  <c r="D7"/>
  <c r="I309" i="3"/>
  <c r="J308"/>
  <c r="I308"/>
  <c r="I307"/>
  <c r="I312"/>
  <c r="L312" s="1"/>
  <c r="M312" s="1"/>
  <c r="I311"/>
  <c r="L311" s="1"/>
  <c r="M311" s="1"/>
  <c r="I310"/>
  <c r="L310" s="1"/>
  <c r="M310" s="1"/>
  <c r="I316"/>
  <c r="I315"/>
  <c r="I314"/>
  <c r="J313"/>
  <c r="I313"/>
  <c r="I317"/>
  <c r="L317" s="1"/>
  <c r="M317" s="1"/>
  <c r="I320"/>
  <c r="I319"/>
  <c r="K318"/>
  <c r="J318"/>
  <c r="I318"/>
  <c r="I323"/>
  <c r="J324"/>
  <c r="I324"/>
  <c r="I322"/>
  <c r="L322" s="1"/>
  <c r="M322" s="1"/>
  <c r="I321"/>
  <c r="L321" s="1"/>
  <c r="M321" s="1"/>
  <c r="I325"/>
  <c r="L325" s="1"/>
  <c r="M325" s="1"/>
  <c r="K327"/>
  <c r="J327"/>
  <c r="I327"/>
  <c r="I326"/>
  <c r="I331"/>
  <c r="I330"/>
  <c r="L330" s="1"/>
  <c r="M330" s="1"/>
  <c r="I329"/>
  <c r="J336"/>
  <c r="I336"/>
  <c r="I335"/>
  <c r="I334"/>
  <c r="I333"/>
  <c r="J332"/>
  <c r="I332"/>
  <c r="I339"/>
  <c r="I338"/>
  <c r="L338" s="1"/>
  <c r="M338" s="1"/>
  <c r="I337"/>
  <c r="L337" s="1"/>
  <c r="M337" s="1"/>
  <c r="I342"/>
  <c r="I343"/>
  <c r="L343" s="1"/>
  <c r="M343" s="1"/>
  <c r="I341"/>
  <c r="J340"/>
  <c r="I340"/>
  <c r="I344"/>
  <c r="L344" s="1"/>
  <c r="M344" s="1"/>
  <c r="I347"/>
  <c r="K346"/>
  <c r="J346"/>
  <c r="I346"/>
  <c r="K345"/>
  <c r="J345"/>
  <c r="I345"/>
  <c r="I352"/>
  <c r="I351"/>
  <c r="L351" s="1"/>
  <c r="K350"/>
  <c r="J350"/>
  <c r="I350"/>
  <c r="I349"/>
  <c r="I348"/>
  <c r="I355"/>
  <c r="K354"/>
  <c r="J354"/>
  <c r="I354"/>
  <c r="I353"/>
  <c r="L353" s="1"/>
  <c r="M353" s="1"/>
  <c r="I357"/>
  <c r="I358"/>
  <c r="L358" s="1"/>
  <c r="M358" s="1"/>
  <c r="I356"/>
  <c r="L356" s="1"/>
  <c r="M356" s="1"/>
  <c r="I361"/>
  <c r="J360"/>
  <c r="I360"/>
  <c r="K359"/>
  <c r="J359"/>
  <c r="I359"/>
  <c r="I364"/>
  <c r="K363"/>
  <c r="J363"/>
  <c r="I363"/>
  <c r="J362"/>
  <c r="I362"/>
  <c r="K365"/>
  <c r="J365"/>
  <c r="I365"/>
  <c r="I370"/>
  <c r="L370" s="1"/>
  <c r="M370" s="1"/>
  <c r="I369"/>
  <c r="L369" s="1"/>
  <c r="M369" s="1"/>
  <c r="I368"/>
  <c r="L368" s="1"/>
  <c r="M368" s="1"/>
  <c r="I367"/>
  <c r="L367" s="1"/>
  <c r="M367" s="1"/>
  <c r="I366"/>
  <c r="L366" s="1"/>
  <c r="M366" s="1"/>
  <c r="I374"/>
  <c r="L374" s="1"/>
  <c r="M374" s="1"/>
  <c r="I373"/>
  <c r="L373" s="1"/>
  <c r="M373" s="1"/>
  <c r="I372"/>
  <c r="L372" s="1"/>
  <c r="M372" s="1"/>
  <c r="I371"/>
  <c r="L371" s="1"/>
  <c r="M371" s="1"/>
  <c r="I378"/>
  <c r="L378" s="1"/>
  <c r="M378" s="1"/>
  <c r="I377"/>
  <c r="L377" s="1"/>
  <c r="M377" s="1"/>
  <c r="I376"/>
  <c r="L376" s="1"/>
  <c r="M376" s="1"/>
  <c r="I375"/>
  <c r="L375" s="1"/>
  <c r="M375" s="1"/>
  <c r="I379"/>
  <c r="L379" s="1"/>
  <c r="M379" s="1"/>
  <c r="I380"/>
  <c r="J381"/>
  <c r="I381"/>
  <c r="I382"/>
  <c r="I385"/>
  <c r="K384"/>
  <c r="J384"/>
  <c r="I384"/>
  <c r="I383"/>
  <c r="I386"/>
  <c r="L386" s="1"/>
  <c r="M386" s="1"/>
  <c r="I390"/>
  <c r="L390" s="1"/>
  <c r="M390" s="1"/>
  <c r="I389"/>
  <c r="L389" s="1"/>
  <c r="M389" s="1"/>
  <c r="I388"/>
  <c r="L388" s="1"/>
  <c r="M388" s="1"/>
  <c r="I387"/>
  <c r="L387" s="1"/>
  <c r="M387" s="1"/>
  <c r="I393"/>
  <c r="K392"/>
  <c r="J392"/>
  <c r="I392"/>
  <c r="I391"/>
  <c r="K397"/>
  <c r="J397"/>
  <c r="I397"/>
  <c r="K396"/>
  <c r="J396"/>
  <c r="I396"/>
  <c r="K395"/>
  <c r="J395"/>
  <c r="I395"/>
  <c r="K394"/>
  <c r="J394"/>
  <c r="I394"/>
  <c r="I402"/>
  <c r="I401"/>
  <c r="L401" s="1"/>
  <c r="M401" s="1"/>
  <c r="I400"/>
  <c r="J399"/>
  <c r="I399"/>
  <c r="I403"/>
  <c r="K405"/>
  <c r="J405"/>
  <c r="I405"/>
  <c r="I404"/>
  <c r="K409"/>
  <c r="J409"/>
  <c r="I409"/>
  <c r="I408"/>
  <c r="I407"/>
  <c r="K406"/>
  <c r="J406"/>
  <c r="I406"/>
  <c r="I411"/>
  <c r="J410"/>
  <c r="I410"/>
  <c r="I415"/>
  <c r="J414"/>
  <c r="I414"/>
  <c r="I413"/>
  <c r="I412"/>
  <c r="L412" s="1"/>
  <c r="M412" s="1"/>
  <c r="I419"/>
  <c r="L419" s="1"/>
  <c r="M419" s="1"/>
  <c r="I417"/>
  <c r="J416"/>
  <c r="I416"/>
  <c r="I418"/>
  <c r="I420"/>
  <c r="I425"/>
  <c r="I424"/>
  <c r="J423"/>
  <c r="I423"/>
  <c r="J422"/>
  <c r="I422"/>
  <c r="I421"/>
  <c r="I426"/>
  <c r="I429"/>
  <c r="L429" s="1"/>
  <c r="M429" s="1"/>
  <c r="K428"/>
  <c r="J428"/>
  <c r="I428"/>
  <c r="J427"/>
  <c r="I427"/>
  <c r="K432"/>
  <c r="J432"/>
  <c r="I432"/>
  <c r="I431"/>
  <c r="I430"/>
  <c r="K435"/>
  <c r="J435"/>
  <c r="I435"/>
  <c r="I434"/>
  <c r="I433"/>
  <c r="I436"/>
  <c r="L436" s="1"/>
  <c r="M436" s="1"/>
  <c r="I437"/>
  <c r="L437" s="1"/>
  <c r="M437" s="1"/>
  <c r="I440"/>
  <c r="J439"/>
  <c r="I439"/>
  <c r="I438"/>
  <c r="I442"/>
  <c r="L442" s="1"/>
  <c r="M442" s="1"/>
  <c r="I441"/>
  <c r="L441" s="1"/>
  <c r="M441" s="1"/>
  <c r="K443"/>
  <c r="J443"/>
  <c r="I443"/>
  <c r="I446"/>
  <c r="L446" s="1"/>
  <c r="M446" s="1"/>
  <c r="I445"/>
  <c r="L445" s="1"/>
  <c r="M445" s="1"/>
  <c r="I444"/>
  <c r="L444" s="1"/>
  <c r="M444" s="1"/>
  <c r="L223" l="1"/>
  <c r="M223" s="1"/>
  <c r="L220"/>
  <c r="M220" s="1"/>
  <c r="L235"/>
  <c r="M235" s="1"/>
  <c r="L246"/>
  <c r="M246" s="1"/>
  <c r="L232"/>
  <c r="M232" s="1"/>
  <c r="L233"/>
  <c r="M233" s="1"/>
  <c r="L234"/>
  <c r="M234" s="1"/>
  <c r="L236"/>
  <c r="M236" s="1"/>
  <c r="L237"/>
  <c r="M237" s="1"/>
  <c r="L238"/>
  <c r="M238" s="1"/>
  <c r="L212"/>
  <c r="M212" s="1"/>
  <c r="L213"/>
  <c r="M213" s="1"/>
  <c r="L214"/>
  <c r="M214" s="1"/>
  <c r="L215"/>
  <c r="M215" s="1"/>
  <c r="L216"/>
  <c r="M216" s="1"/>
  <c r="L218"/>
  <c r="M218" s="1"/>
  <c r="L219"/>
  <c r="M219" s="1"/>
  <c r="L221"/>
  <c r="M221" s="1"/>
  <c r="L222"/>
  <c r="M222" s="1"/>
  <c r="L266"/>
  <c r="M266" s="1"/>
  <c r="L240"/>
  <c r="M240" s="1"/>
  <c r="L239"/>
  <c r="M239" s="1"/>
  <c r="L231"/>
  <c r="M231" s="1"/>
  <c r="L230"/>
  <c r="M230" s="1"/>
  <c r="L229"/>
  <c r="M229" s="1"/>
  <c r="L228"/>
  <c r="M228" s="1"/>
  <c r="L227"/>
  <c r="M227" s="1"/>
  <c r="L226"/>
  <c r="M226" s="1"/>
  <c r="L225"/>
  <c r="M225" s="1"/>
  <c r="L224"/>
  <c r="M224" s="1"/>
  <c r="L253"/>
  <c r="M253" s="1"/>
  <c r="L247"/>
  <c r="M247" s="1"/>
  <c r="L248"/>
  <c r="M248" s="1"/>
  <c r="L249"/>
  <c r="M249" s="1"/>
  <c r="L250"/>
  <c r="M250" s="1"/>
  <c r="L251"/>
  <c r="M251" s="1"/>
  <c r="L252"/>
  <c r="M252" s="1"/>
  <c r="L254"/>
  <c r="M254" s="1"/>
  <c r="L255"/>
  <c r="M255" s="1"/>
  <c r="L256"/>
  <c r="M256" s="1"/>
  <c r="L257"/>
  <c r="M257" s="1"/>
  <c r="L271"/>
  <c r="M271" s="1"/>
  <c r="L272"/>
  <c r="M272" s="1"/>
  <c r="L273"/>
  <c r="M273" s="1"/>
  <c r="L274"/>
  <c r="M274" s="1"/>
  <c r="L275"/>
  <c r="M275" s="1"/>
  <c r="L276"/>
  <c r="M276" s="1"/>
  <c r="L284"/>
  <c r="M284" s="1"/>
  <c r="L285"/>
  <c r="M285" s="1"/>
  <c r="L286"/>
  <c r="M286" s="1"/>
  <c r="M287"/>
  <c r="L291"/>
  <c r="M291" s="1"/>
  <c r="L340"/>
  <c r="M340" s="1"/>
  <c r="L292"/>
  <c r="M292" s="1"/>
  <c r="L288"/>
  <c r="M288" s="1"/>
  <c r="L289"/>
  <c r="M289" s="1"/>
  <c r="L290"/>
  <c r="M290" s="1"/>
  <c r="L293"/>
  <c r="M293" s="1"/>
  <c r="L294"/>
  <c r="M294" s="1"/>
  <c r="L295"/>
  <c r="M295" s="1"/>
  <c r="L298"/>
  <c r="M298" s="1"/>
  <c r="L301"/>
  <c r="M301" s="1"/>
  <c r="L296"/>
  <c r="M296" s="1"/>
  <c r="L336"/>
  <c r="M336" s="1"/>
  <c r="L410"/>
  <c r="M410" s="1"/>
  <c r="L304"/>
  <c r="M304" s="1"/>
  <c r="L305"/>
  <c r="M305" s="1"/>
  <c r="L306"/>
  <c r="M306" s="1"/>
  <c r="L365"/>
  <c r="M365" s="1"/>
  <c r="L332"/>
  <c r="M332" s="1"/>
  <c r="L327"/>
  <c r="M327" s="1"/>
  <c r="L308"/>
  <c r="M308" s="1"/>
  <c r="L307"/>
  <c r="M307" s="1"/>
  <c r="L309"/>
  <c r="M309" s="1"/>
  <c r="L313"/>
  <c r="M313" s="1"/>
  <c r="L314"/>
  <c r="M314" s="1"/>
  <c r="L315"/>
  <c r="M315" s="1"/>
  <c r="L316"/>
  <c r="M316" s="1"/>
  <c r="L318"/>
  <c r="M318" s="1"/>
  <c r="L319"/>
  <c r="M319" s="1"/>
  <c r="L320"/>
  <c r="M320" s="1"/>
  <c r="L323"/>
  <c r="M323" s="1"/>
  <c r="L324"/>
  <c r="M324" s="1"/>
  <c r="L326"/>
  <c r="M326" s="1"/>
  <c r="L329"/>
  <c r="M329" s="1"/>
  <c r="L331"/>
  <c r="M331" s="1"/>
  <c r="L333"/>
  <c r="M333" s="1"/>
  <c r="L334"/>
  <c r="M334" s="1"/>
  <c r="L335"/>
  <c r="M335" s="1"/>
  <c r="L339"/>
  <c r="M339" s="1"/>
  <c r="L341"/>
  <c r="M341" s="1"/>
  <c r="L342"/>
  <c r="M342" s="1"/>
  <c r="L345"/>
  <c r="M345" s="1"/>
  <c r="L346"/>
  <c r="M346" s="1"/>
  <c r="L347"/>
  <c r="M347" s="1"/>
  <c r="L348"/>
  <c r="M348" s="1"/>
  <c r="L349"/>
  <c r="M349" s="1"/>
  <c r="L350"/>
  <c r="M350" s="1"/>
  <c r="M351"/>
  <c r="L352"/>
  <c r="M352" s="1"/>
  <c r="L354"/>
  <c r="M354" s="1"/>
  <c r="L355"/>
  <c r="M355" s="1"/>
  <c r="L357"/>
  <c r="M357" s="1"/>
  <c r="L359"/>
  <c r="M359" s="1"/>
  <c r="L360"/>
  <c r="M360" s="1"/>
  <c r="L361"/>
  <c r="M361" s="1"/>
  <c r="L362"/>
  <c r="M362" s="1"/>
  <c r="L363"/>
  <c r="M363" s="1"/>
  <c r="L364"/>
  <c r="M364" s="1"/>
  <c r="L380"/>
  <c r="M380" s="1"/>
  <c r="L381"/>
  <c r="M381" s="1"/>
  <c r="L382"/>
  <c r="M382" s="1"/>
  <c r="L383"/>
  <c r="M383" s="1"/>
  <c r="L384"/>
  <c r="M384" s="1"/>
  <c r="L385"/>
  <c r="M385" s="1"/>
  <c r="L393"/>
  <c r="M393" s="1"/>
  <c r="L392"/>
  <c r="M392" s="1"/>
  <c r="L391"/>
  <c r="M391" s="1"/>
  <c r="L394"/>
  <c r="M394" s="1"/>
  <c r="L395"/>
  <c r="M395" s="1"/>
  <c r="L396"/>
  <c r="M396" s="1"/>
  <c r="L397"/>
  <c r="M397" s="1"/>
  <c r="L399"/>
  <c r="M399" s="1"/>
  <c r="L400"/>
  <c r="M400" s="1"/>
  <c r="L402"/>
  <c r="M402" s="1"/>
  <c r="L403"/>
  <c r="M403" s="1"/>
  <c r="L404"/>
  <c r="M404" s="1"/>
  <c r="L405"/>
  <c r="M405" s="1"/>
  <c r="L406"/>
  <c r="M406" s="1"/>
  <c r="L407"/>
  <c r="M407" s="1"/>
  <c r="L408"/>
  <c r="M408" s="1"/>
  <c r="L409"/>
  <c r="M409" s="1"/>
  <c r="L411"/>
  <c r="M411" s="1"/>
  <c r="L432"/>
  <c r="M432" s="1"/>
  <c r="L413"/>
  <c r="M413" s="1"/>
  <c r="L414"/>
  <c r="M414" s="1"/>
  <c r="L415"/>
  <c r="M415" s="1"/>
  <c r="L416"/>
  <c r="M416" s="1"/>
  <c r="L417"/>
  <c r="M417" s="1"/>
  <c r="L418"/>
  <c r="M418" s="1"/>
  <c r="L420"/>
  <c r="M420" s="1"/>
  <c r="L421"/>
  <c r="M421" s="1"/>
  <c r="L422"/>
  <c r="M422" s="1"/>
  <c r="L423"/>
  <c r="M423" s="1"/>
  <c r="L424"/>
  <c r="M424" s="1"/>
  <c r="L425"/>
  <c r="M425" s="1"/>
  <c r="L426"/>
  <c r="M426" s="1"/>
  <c r="L427"/>
  <c r="M427" s="1"/>
  <c r="L428"/>
  <c r="M428" s="1"/>
  <c r="L430"/>
  <c r="M430" s="1"/>
  <c r="L431"/>
  <c r="M431" s="1"/>
  <c r="L433"/>
  <c r="M433" s="1"/>
  <c r="L434"/>
  <c r="M434" s="1"/>
  <c r="L435"/>
  <c r="M435" s="1"/>
  <c r="L438"/>
  <c r="M438" s="1"/>
  <c r="L439"/>
  <c r="M439" s="1"/>
  <c r="L440"/>
  <c r="M440" s="1"/>
  <c r="L443"/>
  <c r="M443" s="1"/>
  <c r="I449"/>
  <c r="L449" s="1"/>
  <c r="M449" s="1"/>
  <c r="I448"/>
  <c r="L448" s="1"/>
  <c r="M448" s="1"/>
  <c r="I447"/>
  <c r="L447" s="1"/>
  <c r="M447" s="1"/>
  <c r="J451"/>
  <c r="I451"/>
  <c r="I450"/>
  <c r="J454"/>
  <c r="I454"/>
  <c r="J453"/>
  <c r="I453"/>
  <c r="J452"/>
  <c r="I452"/>
  <c r="K457"/>
  <c r="J457"/>
  <c r="I457"/>
  <c r="I456"/>
  <c r="L456" s="1"/>
  <c r="I455"/>
  <c r="I460"/>
  <c r="I459"/>
  <c r="L459" s="1"/>
  <c r="M459" s="1"/>
  <c r="I458"/>
  <c r="J462"/>
  <c r="I462"/>
  <c r="I463"/>
  <c r="L463" s="1"/>
  <c r="M463" s="1"/>
  <c r="I464"/>
  <c r="L464" s="1"/>
  <c r="M464" s="1"/>
  <c r="I465"/>
  <c r="L465" s="1"/>
  <c r="M465" s="1"/>
  <c r="I467"/>
  <c r="L467" s="1"/>
  <c r="M467" s="1"/>
  <c r="I466"/>
  <c r="L466" s="1"/>
  <c r="M466" s="1"/>
  <c r="K471"/>
  <c r="J471"/>
  <c r="I471"/>
  <c r="I470"/>
  <c r="I469"/>
  <c r="I468"/>
  <c r="J474"/>
  <c r="I474"/>
  <c r="K473"/>
  <c r="J473"/>
  <c r="I473"/>
  <c r="K472"/>
  <c r="J472"/>
  <c r="I472"/>
  <c r="I477"/>
  <c r="K480"/>
  <c r="J480"/>
  <c r="I480"/>
  <c r="I479"/>
  <c r="I478"/>
  <c r="J476"/>
  <c r="I476"/>
  <c r="I475"/>
  <c r="J484"/>
  <c r="I484"/>
  <c r="I483"/>
  <c r="I482"/>
  <c r="I481"/>
  <c r="I486"/>
  <c r="L486" s="1"/>
  <c r="M486" s="1"/>
  <c r="I485"/>
  <c r="L485" s="1"/>
  <c r="M485" s="1"/>
  <c r="I487"/>
  <c r="I489"/>
  <c r="I488"/>
  <c r="K487"/>
  <c r="J487"/>
  <c r="I493"/>
  <c r="L493" s="1"/>
  <c r="M493" s="1"/>
  <c r="I492"/>
  <c r="L492" s="1"/>
  <c r="M492" s="1"/>
  <c r="I491"/>
  <c r="L491" s="1"/>
  <c r="M491" s="1"/>
  <c r="I490"/>
  <c r="L490" s="1"/>
  <c r="M490" s="1"/>
  <c r="L452" l="1"/>
  <c r="M452" s="1"/>
  <c r="L462"/>
  <c r="M462" s="1"/>
  <c r="L450"/>
  <c r="M450" s="1"/>
  <c r="L451"/>
  <c r="M451" s="1"/>
  <c r="L453"/>
  <c r="M453" s="1"/>
  <c r="L454"/>
  <c r="M454" s="1"/>
  <c r="L455"/>
  <c r="M455" s="1"/>
  <c r="M456"/>
  <c r="L457"/>
  <c r="M457" s="1"/>
  <c r="L458"/>
  <c r="M458" s="1"/>
  <c r="L460"/>
  <c r="M460" s="1"/>
  <c r="L468"/>
  <c r="M468" s="1"/>
  <c r="L469"/>
  <c r="M469" s="1"/>
  <c r="L470"/>
  <c r="M470" s="1"/>
  <c r="L471"/>
  <c r="M471" s="1"/>
  <c r="L472"/>
  <c r="M472" s="1"/>
  <c r="L473"/>
  <c r="M473" s="1"/>
  <c r="L474"/>
  <c r="M474" s="1"/>
  <c r="L480"/>
  <c r="M480" s="1"/>
  <c r="L475"/>
  <c r="M475" s="1"/>
  <c r="L476"/>
  <c r="M476" s="1"/>
  <c r="L477"/>
  <c r="M477" s="1"/>
  <c r="L478"/>
  <c r="M478" s="1"/>
  <c r="L479"/>
  <c r="M479" s="1"/>
  <c r="L481"/>
  <c r="M481" s="1"/>
  <c r="L482"/>
  <c r="M482" s="1"/>
  <c r="L483"/>
  <c r="M483" s="1"/>
  <c r="L484"/>
  <c r="M484" s="1"/>
  <c r="L487"/>
  <c r="M487" s="1"/>
  <c r="L488"/>
  <c r="M488" s="1"/>
  <c r="L489"/>
  <c r="M489" s="1"/>
  <c r="I495"/>
  <c r="K496"/>
  <c r="J496"/>
  <c r="I496"/>
  <c r="I494"/>
  <c r="I499"/>
  <c r="I498"/>
  <c r="K497"/>
  <c r="J497"/>
  <c r="I497"/>
  <c r="I502"/>
  <c r="L502" s="1"/>
  <c r="M502" s="1"/>
  <c r="I501"/>
  <c r="L501" s="1"/>
  <c r="M501" s="1"/>
  <c r="I500"/>
  <c r="L500" s="1"/>
  <c r="M500" s="1"/>
  <c r="I503"/>
  <c r="L503" s="1"/>
  <c r="M503" s="1"/>
  <c r="I506"/>
  <c r="L506" s="1"/>
  <c r="M506" s="1"/>
  <c r="I505"/>
  <c r="L505" s="1"/>
  <c r="M505" s="1"/>
  <c r="I504"/>
  <c r="L504" s="1"/>
  <c r="M504" s="1"/>
  <c r="I509"/>
  <c r="L509" s="1"/>
  <c r="M509" s="1"/>
  <c r="J508"/>
  <c r="I508"/>
  <c r="I507"/>
  <c r="L507" s="1"/>
  <c r="M507" s="1"/>
  <c r="K512"/>
  <c r="J512"/>
  <c r="I512"/>
  <c r="K511"/>
  <c r="J511"/>
  <c r="I511"/>
  <c r="I510"/>
  <c r="I514"/>
  <c r="J513"/>
  <c r="I513"/>
  <c r="K517"/>
  <c r="J517"/>
  <c r="I517"/>
  <c r="I516"/>
  <c r="J515"/>
  <c r="I515"/>
  <c r="K521"/>
  <c r="J521"/>
  <c r="I521"/>
  <c r="I520"/>
  <c r="I519"/>
  <c r="K518"/>
  <c r="J518"/>
  <c r="I518"/>
  <c r="I523"/>
  <c r="J522"/>
  <c r="I522"/>
  <c r="I526"/>
  <c r="I525"/>
  <c r="J524"/>
  <c r="I524"/>
  <c r="K528"/>
  <c r="J528"/>
  <c r="I528"/>
  <c r="K527"/>
  <c r="J527"/>
  <c r="I527"/>
  <c r="K532"/>
  <c r="J532"/>
  <c r="I532"/>
  <c r="I531"/>
  <c r="I530"/>
  <c r="I533"/>
  <c r="L533" s="1"/>
  <c r="M533" s="1"/>
  <c r="K534"/>
  <c r="J534"/>
  <c r="I534"/>
  <c r="K537"/>
  <c r="J537"/>
  <c r="I537"/>
  <c r="I536"/>
  <c r="L536" s="1"/>
  <c r="M536" s="1"/>
  <c r="I535"/>
  <c r="L535" s="1"/>
  <c r="M535" s="1"/>
  <c r="I538"/>
  <c r="I541"/>
  <c r="I540"/>
  <c r="L540" s="1"/>
  <c r="M540" s="1"/>
  <c r="I539"/>
  <c r="J542"/>
  <c r="I542"/>
  <c r="I544"/>
  <c r="K546"/>
  <c r="J546"/>
  <c r="I546"/>
  <c r="J545"/>
  <c r="I545"/>
  <c r="I543"/>
  <c r="K547"/>
  <c r="J547"/>
  <c r="I547"/>
  <c r="I548"/>
  <c r="L548" s="1"/>
  <c r="M548" s="1"/>
  <c r="I551"/>
  <c r="L551" s="1"/>
  <c r="M551" s="1"/>
  <c r="I550"/>
  <c r="L550" s="1"/>
  <c r="M550" s="1"/>
  <c r="I549"/>
  <c r="L549" s="1"/>
  <c r="M549" s="1"/>
  <c r="I555"/>
  <c r="L555" s="1"/>
  <c r="M555" s="1"/>
  <c r="I554"/>
  <c r="L554" s="1"/>
  <c r="M554" s="1"/>
  <c r="I552"/>
  <c r="L552" s="1"/>
  <c r="M552" s="1"/>
  <c r="K553"/>
  <c r="J553"/>
  <c r="I553"/>
  <c r="J556"/>
  <c r="I556"/>
  <c r="I558"/>
  <c r="L558" s="1"/>
  <c r="M558" s="1"/>
  <c r="I557"/>
  <c r="L557" s="1"/>
  <c r="M557" s="1"/>
  <c r="I562"/>
  <c r="L562" s="1"/>
  <c r="M562" s="1"/>
  <c r="I560"/>
  <c r="L560" s="1"/>
  <c r="M560" s="1"/>
  <c r="I559"/>
  <c r="L559" s="1"/>
  <c r="M559" s="1"/>
  <c r="K561"/>
  <c r="J561"/>
  <c r="I561"/>
  <c r="I565"/>
  <c r="L565" s="1"/>
  <c r="M565" s="1"/>
  <c r="I564"/>
  <c r="L564" s="1"/>
  <c r="M564" s="1"/>
  <c r="I563"/>
  <c r="L563" s="1"/>
  <c r="M563" s="1"/>
  <c r="I568"/>
  <c r="J567"/>
  <c r="I567"/>
  <c r="I566"/>
  <c r="L566" s="1"/>
  <c r="M566" s="1"/>
  <c r="J571"/>
  <c r="I571"/>
  <c r="J570"/>
  <c r="I570"/>
  <c r="I569"/>
  <c r="J576"/>
  <c r="I576"/>
  <c r="I573"/>
  <c r="L573" s="1"/>
  <c r="M573" s="1"/>
  <c r="I572"/>
  <c r="L572" s="1"/>
  <c r="M572" s="1"/>
  <c r="I577"/>
  <c r="L577" s="1"/>
  <c r="M577" s="1"/>
  <c r="I575"/>
  <c r="L575" s="1"/>
  <c r="M575" s="1"/>
  <c r="I574"/>
  <c r="J578"/>
  <c r="I578"/>
  <c r="K579"/>
  <c r="J579"/>
  <c r="I579"/>
  <c r="I580"/>
  <c r="L580" s="1"/>
  <c r="M580" s="1"/>
  <c r="K581"/>
  <c r="J581"/>
  <c r="I581"/>
  <c r="K582"/>
  <c r="J582"/>
  <c r="I582"/>
  <c r="J583"/>
  <c r="I583"/>
  <c r="K584"/>
  <c r="J584"/>
  <c r="I584"/>
  <c r="I588"/>
  <c r="L588" s="1"/>
  <c r="M588" s="1"/>
  <c r="I587"/>
  <c r="L587" s="1"/>
  <c r="M587" s="1"/>
  <c r="K586"/>
  <c r="J586"/>
  <c r="I586"/>
  <c r="I593"/>
  <c r="L593" s="1"/>
  <c r="M593" s="1"/>
  <c r="I591"/>
  <c r="L591" s="1"/>
  <c r="M591" s="1"/>
  <c r="I590"/>
  <c r="L590" s="1"/>
  <c r="M590" s="1"/>
  <c r="I589"/>
  <c r="L589" s="1"/>
  <c r="M589" s="1"/>
  <c r="I592"/>
  <c r="L592" s="1"/>
  <c r="M592" s="1"/>
  <c r="K594"/>
  <c r="J594"/>
  <c r="I594"/>
  <c r="I600"/>
  <c r="L600" s="1"/>
  <c r="M600" s="1"/>
  <c r="J599"/>
  <c r="I599"/>
  <c r="I601"/>
  <c r="J602"/>
  <c r="I602"/>
  <c r="J603"/>
  <c r="I603"/>
  <c r="I604"/>
  <c r="L604" s="1"/>
  <c r="M604" s="1"/>
  <c r="I605"/>
  <c r="L605" s="1"/>
  <c r="M605" s="1"/>
  <c r="K606"/>
  <c r="J606"/>
  <c r="I606"/>
  <c r="I607"/>
  <c r="L607" s="1"/>
  <c r="M607" s="1"/>
  <c r="I595"/>
  <c r="L595" s="1"/>
  <c r="M595" s="1"/>
  <c r="K596"/>
  <c r="J596"/>
  <c r="I596"/>
  <c r="K597"/>
  <c r="J597"/>
  <c r="I597"/>
  <c r="I598"/>
  <c r="L598" s="1"/>
  <c r="M598" s="1"/>
  <c r="I610"/>
  <c r="L610" s="1"/>
  <c r="M610" s="1"/>
  <c r="I609"/>
  <c r="L609" s="1"/>
  <c r="M609" s="1"/>
  <c r="I608"/>
  <c r="L608" s="1"/>
  <c r="M608" s="1"/>
  <c r="I613"/>
  <c r="L613" s="1"/>
  <c r="M613" s="1"/>
  <c r="I612"/>
  <c r="L612" s="1"/>
  <c r="M612" s="1"/>
  <c r="I611"/>
  <c r="L611" s="1"/>
  <c r="M611" s="1"/>
  <c r="K614"/>
  <c r="J614"/>
  <c r="I614"/>
  <c r="K615"/>
  <c r="J615"/>
  <c r="I615"/>
  <c r="L521" l="1"/>
  <c r="M521" s="1"/>
  <c r="L513"/>
  <c r="M513" s="1"/>
  <c r="L494"/>
  <c r="M494" s="1"/>
  <c r="L495"/>
  <c r="M495" s="1"/>
  <c r="L496"/>
  <c r="M496" s="1"/>
  <c r="L508"/>
  <c r="M508" s="1"/>
  <c r="L497"/>
  <c r="M497" s="1"/>
  <c r="L498"/>
  <c r="M498" s="1"/>
  <c r="L499"/>
  <c r="M499" s="1"/>
  <c r="L510"/>
  <c r="M510" s="1"/>
  <c r="L511"/>
  <c r="M511" s="1"/>
  <c r="L512"/>
  <c r="M512" s="1"/>
  <c r="L514"/>
  <c r="M514" s="1"/>
  <c r="L515"/>
  <c r="M515" s="1"/>
  <c r="L516"/>
  <c r="M516" s="1"/>
  <c r="L517"/>
  <c r="M517" s="1"/>
  <c r="L518"/>
  <c r="M518" s="1"/>
  <c r="L519"/>
  <c r="M519" s="1"/>
  <c r="L520"/>
  <c r="M520" s="1"/>
  <c r="L522"/>
  <c r="M522" s="1"/>
  <c r="L523"/>
  <c r="M523" s="1"/>
  <c r="L524"/>
  <c r="M524" s="1"/>
  <c r="L525"/>
  <c r="M525" s="1"/>
  <c r="L526"/>
  <c r="M526" s="1"/>
  <c r="L527"/>
  <c r="M527" s="1"/>
  <c r="L528"/>
  <c r="M528" s="1"/>
  <c r="L530"/>
  <c r="M530" s="1"/>
  <c r="L531"/>
  <c r="M531" s="1"/>
  <c r="L532"/>
  <c r="M532" s="1"/>
  <c r="L534"/>
  <c r="M534" s="1"/>
  <c r="L546"/>
  <c r="M546" s="1"/>
  <c r="L537"/>
  <c r="M537" s="1"/>
  <c r="L538"/>
  <c r="M538" s="1"/>
  <c r="L539"/>
  <c r="M539" s="1"/>
  <c r="L541"/>
  <c r="M541" s="1"/>
  <c r="L542"/>
  <c r="M542" s="1"/>
  <c r="L543"/>
  <c r="M543" s="1"/>
  <c r="L544"/>
  <c r="M544" s="1"/>
  <c r="L545"/>
  <c r="M545" s="1"/>
  <c r="L547"/>
  <c r="M547" s="1"/>
  <c r="L553"/>
  <c r="M553" s="1"/>
  <c r="L556"/>
  <c r="M556" s="1"/>
  <c r="L576"/>
  <c r="M576" s="1"/>
  <c r="L561"/>
  <c r="M561" s="1"/>
  <c r="L578"/>
  <c r="M578" s="1"/>
  <c r="L570"/>
  <c r="M570" s="1"/>
  <c r="L567"/>
  <c r="M567" s="1"/>
  <c r="L568"/>
  <c r="M568" s="1"/>
  <c r="L571"/>
  <c r="M571" s="1"/>
  <c r="L569"/>
  <c r="M569" s="1"/>
  <c r="L574"/>
  <c r="M574" s="1"/>
  <c r="L579"/>
  <c r="M579" s="1"/>
  <c r="L581"/>
  <c r="M581" s="1"/>
  <c r="L582"/>
  <c r="M582" s="1"/>
  <c r="L583"/>
  <c r="M583" s="1"/>
  <c r="L584"/>
  <c r="M584" s="1"/>
  <c r="L586"/>
  <c r="M586" s="1"/>
  <c r="L594"/>
  <c r="M594" s="1"/>
  <c r="L615"/>
  <c r="M615" s="1"/>
  <c r="L599"/>
  <c r="M599" s="1"/>
  <c r="L601"/>
  <c r="M601" s="1"/>
  <c r="L602"/>
  <c r="M602" s="1"/>
  <c r="L603"/>
  <c r="M603" s="1"/>
  <c r="L606"/>
  <c r="M606" s="1"/>
  <c r="L596"/>
  <c r="M596" s="1"/>
  <c r="L597"/>
  <c r="M597" s="1"/>
  <c r="L614"/>
  <c r="M614" s="1"/>
  <c r="I617"/>
  <c r="L617" s="1"/>
  <c r="M617" s="1"/>
  <c r="J616"/>
  <c r="I616"/>
  <c r="I619"/>
  <c r="L619" s="1"/>
  <c r="M619" s="1"/>
  <c r="I618"/>
  <c r="L618" s="1"/>
  <c r="M618" s="1"/>
  <c r="I621"/>
  <c r="I620"/>
  <c r="L620" s="1"/>
  <c r="M620" s="1"/>
  <c r="L616" l="1"/>
  <c r="M616" s="1"/>
  <c r="J621"/>
  <c r="L621" l="1"/>
  <c r="M621" s="1"/>
  <c r="K6" i="1" l="1"/>
  <c r="J6"/>
  <c r="I6"/>
  <c r="I12"/>
  <c r="K8"/>
  <c r="J8"/>
  <c r="I8"/>
  <c r="K7"/>
  <c r="J7"/>
  <c r="I7"/>
  <c r="K9"/>
  <c r="J9"/>
  <c r="I9"/>
  <c r="J10"/>
  <c r="I10"/>
  <c r="K12"/>
  <c r="J12"/>
  <c r="K11"/>
  <c r="J11"/>
  <c r="I11"/>
  <c r="K13"/>
  <c r="J13"/>
  <c r="I13"/>
  <c r="K14"/>
  <c r="J14"/>
  <c r="I14"/>
  <c r="K15"/>
  <c r="J15"/>
  <c r="I15"/>
  <c r="J18"/>
  <c r="K18"/>
  <c r="I18"/>
  <c r="I17"/>
  <c r="K16"/>
  <c r="J16"/>
  <c r="I16"/>
  <c r="J22"/>
  <c r="J23"/>
  <c r="J24"/>
  <c r="J25"/>
  <c r="J26"/>
  <c r="J27"/>
  <c r="J30"/>
  <c r="J34"/>
  <c r="J36"/>
  <c r="J37"/>
  <c r="J46"/>
  <c r="J47"/>
  <c r="J49"/>
  <c r="J51"/>
  <c r="J52"/>
  <c r="J53"/>
  <c r="J55"/>
  <c r="J56"/>
  <c r="J57"/>
  <c r="J62"/>
  <c r="J63"/>
  <c r="J64"/>
  <c r="J65"/>
  <c r="J66"/>
  <c r="J67"/>
  <c r="J69"/>
  <c r="J72"/>
  <c r="J81"/>
  <c r="J82"/>
  <c r="J85"/>
  <c r="J86"/>
  <c r="J88"/>
  <c r="J92"/>
  <c r="J93"/>
  <c r="J97"/>
  <c r="J98"/>
  <c r="J99"/>
  <c r="J103"/>
  <c r="J104"/>
  <c r="J108"/>
  <c r="J109"/>
  <c r="J110"/>
  <c r="J111"/>
  <c r="J112"/>
  <c r="J115"/>
  <c r="J116"/>
  <c r="J117"/>
  <c r="J120"/>
  <c r="J121"/>
  <c r="J122"/>
  <c r="J133"/>
  <c r="J134"/>
  <c r="J135"/>
  <c r="J136"/>
  <c r="J137"/>
  <c r="J141"/>
  <c r="J142"/>
  <c r="J147"/>
  <c r="J149"/>
  <c r="J152"/>
  <c r="J153"/>
  <c r="J164"/>
  <c r="J165"/>
  <c r="J168"/>
  <c r="J169"/>
  <c r="J170"/>
  <c r="J172"/>
  <c r="J175"/>
  <c r="J176"/>
  <c r="J177"/>
  <c r="J179"/>
  <c r="J180"/>
  <c r="J181"/>
  <c r="J182"/>
  <c r="J183"/>
  <c r="J184"/>
  <c r="J187"/>
  <c r="J188"/>
  <c r="J189"/>
  <c r="J190"/>
  <c r="J191"/>
  <c r="J192"/>
  <c r="J193"/>
  <c r="J202"/>
  <c r="J203"/>
  <c r="J204"/>
  <c r="J205"/>
  <c r="J207"/>
  <c r="J208"/>
  <c r="J209"/>
  <c r="J210"/>
  <c r="J211"/>
  <c r="J213"/>
  <c r="J214"/>
  <c r="J215"/>
  <c r="J216"/>
  <c r="J219"/>
  <c r="J221"/>
  <c r="J223"/>
  <c r="J227"/>
  <c r="J228"/>
  <c r="J230"/>
  <c r="J233"/>
  <c r="J234"/>
  <c r="J235"/>
  <c r="J236"/>
  <c r="J237"/>
  <c r="J238"/>
  <c r="J239"/>
  <c r="J243"/>
  <c r="J245"/>
  <c r="J246"/>
  <c r="J248"/>
  <c r="J249"/>
  <c r="J252"/>
  <c r="J253"/>
  <c r="J254"/>
  <c r="J255"/>
  <c r="J258"/>
  <c r="J259"/>
  <c r="J260"/>
  <c r="J261"/>
  <c r="J263"/>
  <c r="J273"/>
  <c r="J277"/>
  <c r="J278"/>
  <c r="J280"/>
  <c r="J282"/>
  <c r="J283"/>
  <c r="J284"/>
  <c r="J288"/>
  <c r="J289"/>
  <c r="J291"/>
  <c r="J292"/>
  <c r="J297"/>
  <c r="J300"/>
  <c r="J304"/>
  <c r="J305"/>
  <c r="J306"/>
  <c r="J308"/>
  <c r="J309"/>
  <c r="J310"/>
  <c r="J321"/>
  <c r="J322"/>
  <c r="J325"/>
  <c r="J326"/>
  <c r="J327"/>
  <c r="J331"/>
  <c r="J332"/>
  <c r="J333"/>
  <c r="J335"/>
  <c r="J336"/>
  <c r="J337"/>
  <c r="J338"/>
  <c r="J339"/>
  <c r="J340"/>
  <c r="J341"/>
  <c r="J342"/>
  <c r="J345"/>
  <c r="J346"/>
  <c r="J348"/>
  <c r="J349"/>
  <c r="J351"/>
  <c r="J352"/>
  <c r="J355"/>
  <c r="J356"/>
  <c r="J357"/>
  <c r="J358"/>
  <c r="J359"/>
  <c r="J361"/>
  <c r="J362"/>
  <c r="J363"/>
  <c r="J366"/>
  <c r="J367"/>
  <c r="J369"/>
  <c r="J370"/>
  <c r="J371"/>
  <c r="J376"/>
  <c r="J378"/>
  <c r="J379"/>
  <c r="J380"/>
  <c r="J382"/>
  <c r="J383"/>
  <c r="J385"/>
  <c r="J386"/>
  <c r="J389"/>
  <c r="J390"/>
  <c r="J392"/>
  <c r="J393"/>
  <c r="J394"/>
  <c r="J397"/>
  <c r="J398"/>
  <c r="J403"/>
  <c r="J407"/>
  <c r="J408"/>
  <c r="J409"/>
  <c r="J410"/>
  <c r="J411"/>
  <c r="J412"/>
  <c r="J414"/>
  <c r="J415"/>
  <c r="J416"/>
  <c r="J417"/>
  <c r="J418"/>
  <c r="J420"/>
  <c r="J421"/>
  <c r="J422"/>
  <c r="J423"/>
  <c r="J424"/>
  <c r="J425"/>
  <c r="J428"/>
  <c r="J429"/>
  <c r="J430"/>
  <c r="J432"/>
  <c r="J433"/>
  <c r="J434"/>
  <c r="J436"/>
  <c r="J437"/>
  <c r="J439"/>
  <c r="J440"/>
  <c r="J441"/>
  <c r="J442"/>
  <c r="J445"/>
  <c r="J446"/>
  <c r="J447"/>
  <c r="J451"/>
  <c r="J452"/>
  <c r="J456"/>
  <c r="J459"/>
  <c r="J460"/>
  <c r="J463"/>
  <c r="J464"/>
  <c r="J465"/>
  <c r="J467"/>
  <c r="J468"/>
  <c r="J469"/>
  <c r="J471"/>
  <c r="J472"/>
  <c r="J474"/>
  <c r="J475"/>
  <c r="J476"/>
  <c r="J477"/>
  <c r="J478"/>
  <c r="J479"/>
  <c r="J480"/>
  <c r="J484"/>
  <c r="J485"/>
  <c r="J487"/>
  <c r="J492"/>
  <c r="J493"/>
  <c r="J497"/>
  <c r="J498"/>
  <c r="J499"/>
  <c r="J501"/>
  <c r="J502"/>
  <c r="J505"/>
  <c r="J506"/>
  <c r="J507"/>
  <c r="J508"/>
  <c r="J511"/>
  <c r="J513"/>
  <c r="J514"/>
  <c r="J516"/>
  <c r="J517"/>
  <c r="J519"/>
  <c r="J520"/>
  <c r="J521"/>
  <c r="J524"/>
  <c r="J525"/>
  <c r="J530"/>
  <c r="J531"/>
  <c r="J532"/>
  <c r="J535"/>
  <c r="J537"/>
  <c r="J538"/>
  <c r="J542"/>
  <c r="J543"/>
  <c r="J544"/>
  <c r="J547"/>
  <c r="J552"/>
  <c r="J553"/>
  <c r="J556"/>
  <c r="J557"/>
  <c r="J561"/>
  <c r="J562"/>
  <c r="J563"/>
  <c r="J567"/>
  <c r="J568"/>
  <c r="J570"/>
  <c r="J571"/>
  <c r="J573"/>
  <c r="J577"/>
  <c r="J578"/>
  <c r="J584"/>
  <c r="J590"/>
  <c r="J591"/>
  <c r="J592"/>
  <c r="J595"/>
  <c r="J596"/>
  <c r="J599"/>
  <c r="J600"/>
  <c r="J601"/>
  <c r="J602"/>
  <c r="J605"/>
  <c r="J606"/>
  <c r="J607"/>
  <c r="J609"/>
  <c r="J610"/>
  <c r="J611"/>
  <c r="J612"/>
  <c r="J613"/>
  <c r="J614"/>
  <c r="J615"/>
  <c r="J616"/>
  <c r="J617"/>
  <c r="J621"/>
  <c r="J622"/>
  <c r="J623"/>
  <c r="J624"/>
  <c r="J625"/>
  <c r="J626"/>
  <c r="J631"/>
  <c r="J632"/>
  <c r="J634"/>
  <c r="J635"/>
  <c r="J636"/>
  <c r="J638"/>
  <c r="J639"/>
  <c r="J640"/>
  <c r="J642"/>
  <c r="J643"/>
  <c r="J644"/>
  <c r="J646"/>
  <c r="J648"/>
  <c r="J651"/>
  <c r="J652"/>
  <c r="J656"/>
  <c r="J659"/>
  <c r="J661"/>
  <c r="J662"/>
  <c r="J663"/>
  <c r="J664"/>
  <c r="J669"/>
  <c r="J21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19"/>
  <c r="L18" l="1"/>
  <c r="L9"/>
  <c r="L6"/>
  <c r="L7"/>
  <c r="L8"/>
  <c r="L10"/>
  <c r="L11"/>
  <c r="L12"/>
  <c r="L13"/>
  <c r="L14"/>
  <c r="L15"/>
  <c r="L16"/>
  <c r="L17"/>
  <c r="L23"/>
  <c r="L19" l="1"/>
  <c r="L20"/>
  <c r="L21"/>
  <c r="L22"/>
  <c r="K25" l="1"/>
  <c r="L25" s="1"/>
  <c r="L29"/>
  <c r="L40"/>
  <c r="K49"/>
  <c r="L49" s="1"/>
  <c r="K26"/>
  <c r="K32"/>
  <c r="K31"/>
  <c r="K30"/>
  <c r="K34"/>
  <c r="K35"/>
  <c r="L41"/>
  <c r="L39"/>
  <c r="K37"/>
  <c r="K36"/>
  <c r="K45"/>
  <c r="L45" s="1"/>
  <c r="K44"/>
  <c r="K43"/>
  <c r="K42"/>
  <c r="K50"/>
  <c r="K48"/>
  <c r="K47"/>
  <c r="K46"/>
  <c r="K55"/>
  <c r="L55" s="1"/>
  <c r="K53"/>
  <c r="K52"/>
  <c r="K51"/>
  <c r="K61"/>
  <c r="K60"/>
  <c r="K59"/>
  <c r="K58"/>
  <c r="K57"/>
  <c r="K56"/>
  <c r="K66"/>
  <c r="K65"/>
  <c r="K64"/>
  <c r="K63"/>
  <c r="K62"/>
  <c r="K68"/>
  <c r="K67"/>
  <c r="K74"/>
  <c r="K73"/>
  <c r="K72"/>
  <c r="K71"/>
  <c r="K80"/>
  <c r="K77"/>
  <c r="K79"/>
  <c r="K78"/>
  <c r="L84"/>
  <c r="K82"/>
  <c r="K81"/>
  <c r="K88"/>
  <c r="K86"/>
  <c r="K85"/>
  <c r="K87"/>
  <c r="K91"/>
  <c r="K90"/>
  <c r="K89"/>
  <c r="K96"/>
  <c r="K95"/>
  <c r="K94"/>
  <c r="K93"/>
  <c r="K92"/>
  <c r="K102"/>
  <c r="K101"/>
  <c r="K100"/>
  <c r="K99"/>
  <c r="L107"/>
  <c r="L106"/>
  <c r="L105"/>
  <c r="K114"/>
  <c r="K110"/>
  <c r="K113"/>
  <c r="K112"/>
  <c r="K111"/>
  <c r="L119"/>
  <c r="L24" l="1"/>
  <c r="L33"/>
  <c r="L27"/>
  <c r="L28"/>
  <c r="L32"/>
  <c r="L26"/>
  <c r="L31"/>
  <c r="L30"/>
  <c r="L34"/>
  <c r="L35"/>
  <c r="L38"/>
  <c r="L37"/>
  <c r="L36"/>
  <c r="L44"/>
  <c r="L43"/>
  <c r="L42"/>
  <c r="L50"/>
  <c r="L48"/>
  <c r="L47"/>
  <c r="L46"/>
  <c r="L54"/>
  <c r="L53"/>
  <c r="L52"/>
  <c r="L51"/>
  <c r="L61"/>
  <c r="L60"/>
  <c r="L59"/>
  <c r="L58"/>
  <c r="L57"/>
  <c r="L56"/>
  <c r="L69"/>
  <c r="L66"/>
  <c r="L65"/>
  <c r="L64"/>
  <c r="L63"/>
  <c r="L62"/>
  <c r="L70"/>
  <c r="L68"/>
  <c r="L67"/>
  <c r="L74"/>
  <c r="L73"/>
  <c r="L72"/>
  <c r="L71"/>
  <c r="L79"/>
  <c r="L80"/>
  <c r="L77"/>
  <c r="L78"/>
  <c r="L88"/>
  <c r="L82"/>
  <c r="L83"/>
  <c r="L81"/>
  <c r="L90"/>
  <c r="L86"/>
  <c r="L85"/>
  <c r="L87"/>
  <c r="L91"/>
  <c r="L89"/>
  <c r="L96"/>
  <c r="L95"/>
  <c r="L94"/>
  <c r="L93"/>
  <c r="L92"/>
  <c r="L104"/>
  <c r="L97"/>
  <c r="L102"/>
  <c r="L101"/>
  <c r="L100"/>
  <c r="L99"/>
  <c r="L98"/>
  <c r="L103"/>
  <c r="L109"/>
  <c r="L108"/>
  <c r="L115"/>
  <c r="L114"/>
  <c r="L110"/>
  <c r="L113"/>
  <c r="L112"/>
  <c r="L111"/>
  <c r="L118"/>
  <c r="L117"/>
  <c r="L116"/>
  <c r="K121" l="1"/>
  <c r="K120"/>
  <c r="K126"/>
  <c r="K125"/>
  <c r="K124"/>
  <c r="K123"/>
  <c r="K129"/>
  <c r="K128"/>
  <c r="K127"/>
  <c r="K130"/>
  <c r="K131"/>
  <c r="K132"/>
  <c r="K134"/>
  <c r="K133"/>
  <c r="K140"/>
  <c r="K139"/>
  <c r="K138"/>
  <c r="K137"/>
  <c r="K136"/>
  <c r="K135"/>
  <c r="K146"/>
  <c r="K145"/>
  <c r="K144"/>
  <c r="K142"/>
  <c r="K141"/>
  <c r="K148"/>
  <c r="K147"/>
  <c r="K157"/>
  <c r="K156"/>
  <c r="L155"/>
  <c r="K154"/>
  <c r="K163"/>
  <c r="K162"/>
  <c r="K161"/>
  <c r="K160"/>
  <c r="K159"/>
  <c r="K158"/>
  <c r="L167"/>
  <c r="L166"/>
  <c r="K164"/>
  <c r="K170"/>
  <c r="K174"/>
  <c r="K173"/>
  <c r="K172"/>
  <c r="K176"/>
  <c r="K178"/>
  <c r="K177"/>
  <c r="K175"/>
  <c r="L186"/>
  <c r="L185"/>
  <c r="K179"/>
  <c r="K181"/>
  <c r="K180"/>
  <c r="K189"/>
  <c r="K188"/>
  <c r="K187"/>
  <c r="K194"/>
  <c r="K193"/>
  <c r="K192"/>
  <c r="K198"/>
  <c r="K197"/>
  <c r="K196"/>
  <c r="K195"/>
  <c r="K201"/>
  <c r="K200"/>
  <c r="K199"/>
  <c r="K204"/>
  <c r="K203"/>
  <c r="K202"/>
  <c r="L212"/>
  <c r="K210"/>
  <c r="K209"/>
  <c r="K208"/>
  <c r="K207"/>
  <c r="L218"/>
  <c r="K214"/>
  <c r="K213"/>
  <c r="K220"/>
  <c r="K221"/>
  <c r="K224"/>
  <c r="K226"/>
  <c r="K225"/>
  <c r="K227"/>
  <c r="K231"/>
  <c r="K232"/>
  <c r="K230"/>
  <c r="K234"/>
  <c r="K233"/>
  <c r="K238"/>
  <c r="K237"/>
  <c r="K236"/>
  <c r="K235"/>
  <c r="L241"/>
  <c r="L240"/>
  <c r="K249"/>
  <c r="K250"/>
  <c r="K251"/>
  <c r="K253"/>
  <c r="K252"/>
  <c r="K256"/>
  <c r="K257"/>
  <c r="K255"/>
  <c r="K254"/>
  <c r="K259"/>
  <c r="K258"/>
  <c r="K262"/>
  <c r="K261"/>
  <c r="K260"/>
  <c r="K265"/>
  <c r="K263"/>
  <c r="K264"/>
  <c r="K266"/>
  <c r="K267"/>
  <c r="K268"/>
  <c r="K270"/>
  <c r="K269"/>
  <c r="K272"/>
  <c r="K271"/>
  <c r="K275"/>
  <c r="K276"/>
  <c r="K273"/>
  <c r="K274"/>
  <c r="K277"/>
  <c r="K278"/>
  <c r="K279"/>
  <c r="K280"/>
  <c r="L287"/>
  <c r="L286"/>
  <c r="L285"/>
  <c r="K283"/>
  <c r="K282"/>
  <c r="K290"/>
  <c r="K288"/>
  <c r="K289"/>
  <c r="L124" l="1"/>
  <c r="L125"/>
  <c r="L131"/>
  <c r="L130"/>
  <c r="L121"/>
  <c r="L122"/>
  <c r="L120"/>
  <c r="L126"/>
  <c r="L123"/>
  <c r="L129"/>
  <c r="L128"/>
  <c r="L127"/>
  <c r="L139"/>
  <c r="L132"/>
  <c r="L134"/>
  <c r="L133"/>
  <c r="L140"/>
  <c r="L138"/>
  <c r="L137"/>
  <c r="L136"/>
  <c r="L135"/>
  <c r="L146"/>
  <c r="L145"/>
  <c r="L142"/>
  <c r="L143"/>
  <c r="L144"/>
  <c r="L141"/>
  <c r="L148"/>
  <c r="L147"/>
  <c r="L151"/>
  <c r="L150"/>
  <c r="L149"/>
  <c r="L153"/>
  <c r="L152"/>
  <c r="L157"/>
  <c r="L156"/>
  <c r="L160"/>
  <c r="L154"/>
  <c r="L163"/>
  <c r="L162"/>
  <c r="L161"/>
  <c r="L159"/>
  <c r="L158"/>
  <c r="L165"/>
  <c r="L164"/>
  <c r="L169"/>
  <c r="L168"/>
  <c r="L171"/>
  <c r="L170"/>
  <c r="L174"/>
  <c r="L173"/>
  <c r="L172"/>
  <c r="L183"/>
  <c r="L184"/>
  <c r="L176"/>
  <c r="L178"/>
  <c r="L177"/>
  <c r="L175"/>
  <c r="L179"/>
  <c r="L182"/>
  <c r="L181"/>
  <c r="L180"/>
  <c r="L191"/>
  <c r="L189"/>
  <c r="L190"/>
  <c r="L188"/>
  <c r="L187"/>
  <c r="L194"/>
  <c r="L193"/>
  <c r="L192"/>
  <c r="L219"/>
  <c r="L198"/>
  <c r="L197"/>
  <c r="L196"/>
  <c r="L195"/>
  <c r="L201"/>
  <c r="L200"/>
  <c r="L199"/>
  <c r="L206"/>
  <c r="L205"/>
  <c r="L204"/>
  <c r="L203"/>
  <c r="L202"/>
  <c r="L211"/>
  <c r="L210"/>
  <c r="L209"/>
  <c r="L208"/>
  <c r="L207"/>
  <c r="L217"/>
  <c r="L216"/>
  <c r="L215"/>
  <c r="L214"/>
  <c r="L213"/>
  <c r="L220"/>
  <c r="L221"/>
  <c r="L222"/>
  <c r="L223"/>
  <c r="L224"/>
  <c r="L226"/>
  <c r="L225"/>
  <c r="L229"/>
  <c r="L227"/>
  <c r="L228"/>
  <c r="L231"/>
  <c r="L232"/>
  <c r="L230"/>
  <c r="L234"/>
  <c r="L233"/>
  <c r="L238"/>
  <c r="L237"/>
  <c r="L236"/>
  <c r="L235"/>
  <c r="L239"/>
  <c r="L242"/>
  <c r="L243"/>
  <c r="L244"/>
  <c r="L250"/>
  <c r="L247"/>
  <c r="L246"/>
  <c r="L245"/>
  <c r="L249"/>
  <c r="L248"/>
  <c r="L265"/>
  <c r="L251"/>
  <c r="L253"/>
  <c r="L252"/>
  <c r="L256"/>
  <c r="L257"/>
  <c r="L255"/>
  <c r="L254"/>
  <c r="L259"/>
  <c r="L258"/>
  <c r="L262"/>
  <c r="L261"/>
  <c r="L260"/>
  <c r="L263"/>
  <c r="L264"/>
  <c r="L266"/>
  <c r="L267"/>
  <c r="L268"/>
  <c r="L270"/>
  <c r="L269"/>
  <c r="L272"/>
  <c r="L271"/>
  <c r="L275"/>
  <c r="L276"/>
  <c r="L273"/>
  <c r="L274"/>
  <c r="L277"/>
  <c r="L279"/>
  <c r="L278"/>
  <c r="L288"/>
  <c r="L283"/>
  <c r="L281"/>
  <c r="L280"/>
  <c r="L284"/>
  <c r="L282"/>
  <c r="L290"/>
  <c r="L289"/>
  <c r="K296" l="1"/>
  <c r="K295"/>
  <c r="K294"/>
  <c r="K293"/>
  <c r="K291"/>
  <c r="K299"/>
  <c r="K298"/>
  <c r="K297"/>
  <c r="K303"/>
  <c r="K302"/>
  <c r="K301"/>
  <c r="K300"/>
  <c r="K307"/>
  <c r="K304"/>
  <c r="K306"/>
  <c r="K305"/>
  <c r="K311"/>
  <c r="K310"/>
  <c r="K312"/>
  <c r="K309"/>
  <c r="K308"/>
  <c r="K316"/>
  <c r="K315"/>
  <c r="K314"/>
  <c r="K313"/>
  <c r="K320"/>
  <c r="K319"/>
  <c r="K318"/>
  <c r="K317"/>
  <c r="K321"/>
  <c r="K324"/>
  <c r="K323"/>
  <c r="K326"/>
  <c r="K325"/>
  <c r="L330"/>
  <c r="L329"/>
  <c r="K331"/>
  <c r="K333"/>
  <c r="K332"/>
  <c r="K334"/>
  <c r="K339"/>
  <c r="K338"/>
  <c r="K337"/>
  <c r="K336"/>
  <c r="K335"/>
  <c r="K344"/>
  <c r="K343"/>
  <c r="K342"/>
  <c r="K341"/>
  <c r="K347"/>
  <c r="K346"/>
  <c r="K345"/>
  <c r="K348"/>
  <c r="L354"/>
  <c r="K355"/>
  <c r="K356"/>
  <c r="K358"/>
  <c r="K365"/>
  <c r="K364"/>
  <c r="K363"/>
  <c r="K362"/>
  <c r="K361"/>
  <c r="K368"/>
  <c r="K367"/>
  <c r="K366"/>
  <c r="K371"/>
  <c r="K370"/>
  <c r="K369"/>
  <c r="L375"/>
  <c r="L374"/>
  <c r="L373"/>
  <c r="K377"/>
  <c r="K376"/>
  <c r="L384"/>
  <c r="L388"/>
  <c r="L387"/>
  <c r="L391"/>
  <c r="L396"/>
  <c r="L395"/>
  <c r="L402"/>
  <c r="L401"/>
  <c r="L400"/>
  <c r="L404"/>
  <c r="L406"/>
  <c r="L426"/>
  <c r="L444"/>
  <c r="L450"/>
  <c r="L449"/>
  <c r="L455"/>
  <c r="L454"/>
  <c r="L458"/>
  <c r="L462"/>
  <c r="L460"/>
  <c r="L461"/>
  <c r="K480"/>
  <c r="L482"/>
  <c r="L481"/>
  <c r="K486"/>
  <c r="K485"/>
  <c r="L483"/>
  <c r="K491"/>
  <c r="K490"/>
  <c r="K489"/>
  <c r="K488"/>
  <c r="K487"/>
  <c r="K496"/>
  <c r="K495"/>
  <c r="K494"/>
  <c r="K492"/>
  <c r="K493"/>
  <c r="K500"/>
  <c r="K499"/>
  <c r="K498"/>
  <c r="K497"/>
  <c r="K503"/>
  <c r="K504"/>
  <c r="K501"/>
  <c r="K502"/>
  <c r="K505"/>
  <c r="K510"/>
  <c r="K509"/>
  <c r="K508"/>
  <c r="K506"/>
  <c r="K513"/>
  <c r="K515"/>
  <c r="K518"/>
  <c r="K517"/>
  <c r="K516"/>
  <c r="K522"/>
  <c r="K519"/>
  <c r="K524"/>
  <c r="K529"/>
  <c r="K525"/>
  <c r="K530"/>
  <c r="K528"/>
  <c r="K526"/>
  <c r="K527"/>
  <c r="K531"/>
  <c r="K534"/>
  <c r="K533"/>
  <c r="K532"/>
  <c r="K535"/>
  <c r="K536"/>
  <c r="K541"/>
  <c r="K540"/>
  <c r="K537"/>
  <c r="K539"/>
  <c r="K546"/>
  <c r="K545"/>
  <c r="K544"/>
  <c r="K543"/>
  <c r="K542"/>
  <c r="K551"/>
  <c r="K550"/>
  <c r="K549"/>
  <c r="K548"/>
  <c r="L555"/>
  <c r="K552"/>
  <c r="K560"/>
  <c r="K559"/>
  <c r="K561"/>
  <c r="K558"/>
  <c r="K557"/>
  <c r="K556"/>
  <c r="K566"/>
  <c r="K564"/>
  <c r="K565"/>
  <c r="K562"/>
  <c r="K569"/>
  <c r="K568"/>
  <c r="K567"/>
  <c r="K563"/>
  <c r="K570"/>
  <c r="L576"/>
  <c r="L575"/>
  <c r="K584"/>
  <c r="L583"/>
  <c r="L582"/>
  <c r="L581"/>
  <c r="L580"/>
  <c r="L579"/>
  <c r="K577"/>
  <c r="K586"/>
  <c r="K585"/>
  <c r="K589"/>
  <c r="K588"/>
  <c r="K590"/>
  <c r="K587"/>
  <c r="K594"/>
  <c r="K593"/>
  <c r="K592"/>
  <c r="K591"/>
  <c r="L598"/>
  <c r="K596"/>
  <c r="K595"/>
  <c r="K600"/>
  <c r="L604"/>
  <c r="K608"/>
  <c r="K607"/>
  <c r="K606"/>
  <c r="K605"/>
  <c r="K610"/>
  <c r="K609"/>
  <c r="K613"/>
  <c r="K612"/>
  <c r="K617"/>
  <c r="K614"/>
  <c r="K620"/>
  <c r="K619"/>
  <c r="K618"/>
  <c r="K623"/>
  <c r="K622"/>
  <c r="K621"/>
  <c r="K630"/>
  <c r="K629"/>
  <c r="K625"/>
  <c r="K627"/>
  <c r="L628"/>
  <c r="K633"/>
  <c r="K632"/>
  <c r="K631"/>
  <c r="K635"/>
  <c r="K634"/>
  <c r="K637"/>
  <c r="K638"/>
  <c r="K643"/>
  <c r="K642"/>
  <c r="L647"/>
  <c r="K648"/>
  <c r="K650"/>
  <c r="K649"/>
  <c r="K654"/>
  <c r="K655"/>
  <c r="K652"/>
  <c r="K651"/>
  <c r="K653"/>
  <c r="L658"/>
  <c r="K656"/>
  <c r="L668"/>
  <c r="L667"/>
  <c r="L666"/>
  <c r="K662"/>
  <c r="K661"/>
  <c r="K670"/>
  <c r="L296" l="1"/>
  <c r="L295"/>
  <c r="L294"/>
  <c r="L292"/>
  <c r="L293"/>
  <c r="L291"/>
  <c r="L307"/>
  <c r="L299"/>
  <c r="L298"/>
  <c r="L297"/>
  <c r="L303"/>
  <c r="L302"/>
  <c r="L301"/>
  <c r="L300"/>
  <c r="L312"/>
  <c r="L304"/>
  <c r="L306"/>
  <c r="L305"/>
  <c r="L311"/>
  <c r="L310"/>
  <c r="L309"/>
  <c r="L308"/>
  <c r="L316"/>
  <c r="L315"/>
  <c r="L314"/>
  <c r="L313"/>
  <c r="L320"/>
  <c r="L319"/>
  <c r="L318"/>
  <c r="L317"/>
  <c r="L322"/>
  <c r="L321"/>
  <c r="L324"/>
  <c r="L323"/>
  <c r="L326"/>
  <c r="L325"/>
  <c r="L328"/>
  <c r="L327"/>
  <c r="L332"/>
  <c r="L331"/>
  <c r="L333"/>
  <c r="L334"/>
  <c r="L340"/>
  <c r="L339"/>
  <c r="L338"/>
  <c r="L337"/>
  <c r="L336"/>
  <c r="L335"/>
  <c r="L344"/>
  <c r="L343"/>
  <c r="L342"/>
  <c r="L341"/>
  <c r="L347"/>
  <c r="L346"/>
  <c r="L345"/>
  <c r="L350"/>
  <c r="L349"/>
  <c r="L348"/>
  <c r="L353"/>
  <c r="L352"/>
  <c r="L351"/>
  <c r="L357"/>
  <c r="L355"/>
  <c r="L356"/>
  <c r="L360"/>
  <c r="L359"/>
  <c r="L358"/>
  <c r="L365"/>
  <c r="L364"/>
  <c r="L363"/>
  <c r="L362"/>
  <c r="L361"/>
  <c r="L368"/>
  <c r="L367"/>
  <c r="L366"/>
  <c r="L371"/>
  <c r="L370"/>
  <c r="L369"/>
  <c r="L372"/>
  <c r="L377"/>
  <c r="L376"/>
  <c r="L381"/>
  <c r="L380"/>
  <c r="L379"/>
  <c r="L378"/>
  <c r="L383"/>
  <c r="L382"/>
  <c r="L385"/>
  <c r="L386"/>
  <c r="L390"/>
  <c r="L389"/>
  <c r="L393"/>
  <c r="L394"/>
  <c r="L392"/>
  <c r="L420"/>
  <c r="L415"/>
  <c r="L417"/>
  <c r="L407"/>
  <c r="L408"/>
  <c r="L399"/>
  <c r="L398"/>
  <c r="L397"/>
  <c r="L403"/>
  <c r="L405"/>
  <c r="L410"/>
  <c r="L409"/>
  <c r="L412"/>
  <c r="L411"/>
  <c r="L413"/>
  <c r="L418"/>
  <c r="L419"/>
  <c r="L416"/>
  <c r="L414"/>
  <c r="L428"/>
  <c r="L424"/>
  <c r="L423"/>
  <c r="L422"/>
  <c r="L421"/>
  <c r="L432"/>
  <c r="L427"/>
  <c r="L425"/>
  <c r="L431"/>
  <c r="L430"/>
  <c r="L429"/>
  <c r="L435"/>
  <c r="L434"/>
  <c r="L433"/>
  <c r="L438"/>
  <c r="L436"/>
  <c r="L437"/>
  <c r="L443"/>
  <c r="L440"/>
  <c r="L439"/>
  <c r="L442"/>
  <c r="L441"/>
  <c r="L446"/>
  <c r="L445"/>
  <c r="L448"/>
  <c r="L447"/>
  <c r="L456"/>
  <c r="L453"/>
  <c r="L452"/>
  <c r="L451"/>
  <c r="L457"/>
  <c r="L459"/>
  <c r="L465"/>
  <c r="L466"/>
  <c r="L464"/>
  <c r="L463"/>
  <c r="L468"/>
  <c r="L472"/>
  <c r="L467"/>
  <c r="L470"/>
  <c r="L469"/>
  <c r="L473"/>
  <c r="L471"/>
  <c r="L478"/>
  <c r="L477"/>
  <c r="L476"/>
  <c r="L475"/>
  <c r="L474"/>
  <c r="L480"/>
  <c r="L479"/>
  <c r="L486"/>
  <c r="L485"/>
  <c r="L484"/>
  <c r="L491"/>
  <c r="L490"/>
  <c r="L489"/>
  <c r="L488"/>
  <c r="L487"/>
  <c r="L496"/>
  <c r="L495"/>
  <c r="L494"/>
  <c r="L492"/>
  <c r="L493"/>
  <c r="L500"/>
  <c r="L499"/>
  <c r="L498"/>
  <c r="L497"/>
  <c r="L503"/>
  <c r="L504"/>
  <c r="L501"/>
  <c r="L511"/>
  <c r="L502"/>
  <c r="L510"/>
  <c r="L509"/>
  <c r="L508"/>
  <c r="L507"/>
  <c r="L506"/>
  <c r="L505"/>
  <c r="L512"/>
  <c r="L513"/>
  <c r="L515"/>
  <c r="L514"/>
  <c r="L518"/>
  <c r="L517"/>
  <c r="L516"/>
  <c r="L523"/>
  <c r="L522"/>
  <c r="L521"/>
  <c r="L520"/>
  <c r="L519"/>
  <c r="L524"/>
  <c r="L529"/>
  <c r="L547"/>
  <c r="L530"/>
  <c r="L525"/>
  <c r="L528"/>
  <c r="L526"/>
  <c r="L527"/>
  <c r="L531"/>
  <c r="L534"/>
  <c r="L533"/>
  <c r="L532"/>
  <c r="L541"/>
  <c r="L535"/>
  <c r="L536"/>
  <c r="L540"/>
  <c r="L537"/>
  <c r="L538"/>
  <c r="L539"/>
  <c r="L546"/>
  <c r="L545"/>
  <c r="L544"/>
  <c r="L543"/>
  <c r="L542"/>
  <c r="L551"/>
  <c r="L550"/>
  <c r="L549"/>
  <c r="L548"/>
  <c r="L552"/>
  <c r="L554"/>
  <c r="L553"/>
  <c r="L561"/>
  <c r="L560"/>
  <c r="L559"/>
  <c r="L558"/>
  <c r="L557"/>
  <c r="L556"/>
  <c r="L566"/>
  <c r="L564"/>
  <c r="L565"/>
  <c r="L562"/>
  <c r="L590"/>
  <c r="L563"/>
  <c r="L569"/>
  <c r="L568"/>
  <c r="L567"/>
  <c r="L572"/>
  <c r="L570"/>
  <c r="L571"/>
  <c r="L574"/>
  <c r="L573"/>
  <c r="L584"/>
  <c r="L578"/>
  <c r="L577"/>
  <c r="L586"/>
  <c r="L585"/>
  <c r="L589"/>
  <c r="L588"/>
  <c r="L587"/>
  <c r="L594"/>
  <c r="L593"/>
  <c r="L592"/>
  <c r="L591"/>
  <c r="L596"/>
  <c r="L595"/>
  <c r="L597"/>
  <c r="L617"/>
  <c r="L600"/>
  <c r="L599"/>
  <c r="L602"/>
  <c r="L603"/>
  <c r="L601"/>
  <c r="L608"/>
  <c r="L607"/>
  <c r="L606"/>
  <c r="L605"/>
  <c r="L609"/>
  <c r="L610"/>
  <c r="L611"/>
  <c r="L613"/>
  <c r="L612"/>
  <c r="L616"/>
  <c r="L615"/>
  <c r="L614"/>
  <c r="L620"/>
  <c r="L619"/>
  <c r="L618"/>
  <c r="L624"/>
  <c r="L623"/>
  <c r="L622"/>
  <c r="L621"/>
  <c r="L630"/>
  <c r="L629"/>
  <c r="L625"/>
  <c r="L627"/>
  <c r="L626"/>
  <c r="L633"/>
  <c r="L632"/>
  <c r="L631"/>
  <c r="L635"/>
  <c r="L634"/>
  <c r="L637"/>
  <c r="L636"/>
  <c r="L641"/>
  <c r="L640"/>
  <c r="L638"/>
  <c r="L639"/>
  <c r="L646"/>
  <c r="L643"/>
  <c r="L642"/>
  <c r="L645"/>
  <c r="L644"/>
  <c r="L650"/>
  <c r="L649"/>
  <c r="L648"/>
  <c r="L654"/>
  <c r="L655"/>
  <c r="L656"/>
  <c r="L652"/>
  <c r="L651"/>
  <c r="L653"/>
  <c r="L657"/>
  <c r="L660"/>
  <c r="L659"/>
  <c r="L665"/>
  <c r="L664"/>
  <c r="L663"/>
  <c r="L662"/>
  <c r="L661"/>
  <c r="L671"/>
  <c r="L669"/>
  <c r="L670"/>
  <c r="M2778" l="1"/>
  <c r="M2777"/>
</calcChain>
</file>

<file path=xl/comments1.xml><?xml version="1.0" encoding="utf-8"?>
<comments xmlns="http://schemas.openxmlformats.org/spreadsheetml/2006/main">
  <authors>
    <author>vt</author>
  </authors>
  <commentList>
    <comment ref="I236" authorId="0">
      <text>
        <r>
          <rPr>
            <b/>
            <sz val="9"/>
            <color indexed="81"/>
            <rFont val="Tahoma"/>
            <family val="2"/>
          </rPr>
          <t>vt:</t>
        </r>
        <r>
          <rPr>
            <sz val="9"/>
            <color indexed="81"/>
            <rFont val="Tahoma"/>
            <family val="2"/>
          </rPr>
          <t xml:space="preserve">
below cost</t>
        </r>
      </text>
    </comment>
    <comment ref="I284" authorId="0">
      <text>
        <r>
          <rPr>
            <b/>
            <sz val="9"/>
            <color indexed="81"/>
            <rFont val="Tahoma"/>
            <family val="2"/>
          </rPr>
          <t>vt:</t>
        </r>
        <r>
          <rPr>
            <sz val="9"/>
            <color indexed="81"/>
            <rFont val="Tahoma"/>
            <family val="2"/>
          </rPr>
          <t xml:space="preserve">
below cost</t>
        </r>
      </text>
    </comment>
  </commentList>
</comments>
</file>

<file path=xl/sharedStrings.xml><?xml version="1.0" encoding="utf-8"?>
<sst xmlns="http://schemas.openxmlformats.org/spreadsheetml/2006/main" count="6250" uniqueCount="987">
  <si>
    <t>STOCK FUTURES TRACKSHEET</t>
  </si>
  <si>
    <t>DATE</t>
  </si>
  <si>
    <t>SCRIP NAME</t>
  </si>
  <si>
    <t>QUANTITY</t>
  </si>
  <si>
    <t>TARGETS</t>
  </si>
  <si>
    <t>PROFITS</t>
  </si>
  <si>
    <t>PROFIT &amp; LOSS</t>
  </si>
  <si>
    <t>TGT 1</t>
  </si>
  <si>
    <t>TGT 2</t>
  </si>
  <si>
    <t>TGT 3</t>
  </si>
  <si>
    <t>AMOUNT 1</t>
  </si>
  <si>
    <t>AMOUNT 2</t>
  </si>
  <si>
    <t>AMOUNT 3</t>
  </si>
  <si>
    <t>(In Rupees)</t>
  </si>
  <si>
    <t>LONG</t>
  </si>
  <si>
    <t>SHORT</t>
  </si>
  <si>
    <t>CEAT</t>
  </si>
  <si>
    <t xml:space="preserve">MOTHERSUMI </t>
  </si>
  <si>
    <t xml:space="preserve">LICHSGFIN </t>
  </si>
  <si>
    <t xml:space="preserve">UPL </t>
  </si>
  <si>
    <t>VOLTAS</t>
  </si>
  <si>
    <t xml:space="preserve">ARVIND </t>
  </si>
  <si>
    <t xml:space="preserve">IBULHSGFIN </t>
  </si>
  <si>
    <t xml:space="preserve">HINDPETRO </t>
  </si>
  <si>
    <t xml:space="preserve">TVSMOTOR </t>
  </si>
  <si>
    <t xml:space="preserve">APOLLOTYRE </t>
  </si>
  <si>
    <t xml:space="preserve">ZEEL </t>
  </si>
  <si>
    <t xml:space="preserve">CEATLTD </t>
  </si>
  <si>
    <t xml:space="preserve">HEXAWARE </t>
  </si>
  <si>
    <t xml:space="preserve">CEAT </t>
  </si>
  <si>
    <t xml:space="preserve">RELCAPITAL </t>
  </si>
  <si>
    <t xml:space="preserve">IOC </t>
  </si>
  <si>
    <t xml:space="preserve">VOLTAS </t>
  </si>
  <si>
    <t xml:space="preserve">DHFL </t>
  </si>
  <si>
    <t>UPL</t>
  </si>
  <si>
    <t xml:space="preserve">ORIENTBANK </t>
  </si>
  <si>
    <t xml:space="preserve">TATAMTRDVR </t>
  </si>
  <si>
    <t xml:space="preserve">PFC </t>
  </si>
  <si>
    <t xml:space="preserve">UNIONBANK </t>
  </si>
  <si>
    <t xml:space="preserve">CANBK </t>
  </si>
  <si>
    <t xml:space="preserve">BANKBARODA </t>
  </si>
  <si>
    <t xml:space="preserve">ADANIPORTS </t>
  </si>
  <si>
    <t xml:space="preserve">DLF </t>
  </si>
  <si>
    <t xml:space="preserve">CENTURYTEX </t>
  </si>
  <si>
    <t xml:space="preserve">IRB </t>
  </si>
  <si>
    <t xml:space="preserve">IGL </t>
  </si>
  <si>
    <t xml:space="preserve">SUNTV </t>
  </si>
  <si>
    <t xml:space="preserve">TATAMOTORS </t>
  </si>
  <si>
    <t xml:space="preserve">STAR </t>
  </si>
  <si>
    <t xml:space="preserve">HAVELLS </t>
  </si>
  <si>
    <t xml:space="preserve">BHARATFORG </t>
  </si>
  <si>
    <t xml:space="preserve">TATASTEEL </t>
  </si>
  <si>
    <t xml:space="preserve">JSWSTEEL </t>
  </si>
  <si>
    <t xml:space="preserve">JETAIRWAYS </t>
  </si>
  <si>
    <t xml:space="preserve">IDEA </t>
  </si>
  <si>
    <t xml:space="preserve">YESBANK </t>
  </si>
  <si>
    <t xml:space="preserve">AXISBANK </t>
  </si>
  <si>
    <t xml:space="preserve">ICICIBANK </t>
  </si>
  <si>
    <t xml:space="preserve">HINDALCO </t>
  </si>
  <si>
    <t xml:space="preserve">SRTRANSFIN </t>
  </si>
  <si>
    <t xml:space="preserve">BPCL </t>
  </si>
  <si>
    <t xml:space="preserve">BHARATFIN </t>
  </si>
  <si>
    <t xml:space="preserve">BEML </t>
  </si>
  <si>
    <t xml:space="preserve">EXIDEIND </t>
  </si>
  <si>
    <t xml:space="preserve">FEDERALBNK </t>
  </si>
  <si>
    <t xml:space="preserve">JISLJALEQS </t>
  </si>
  <si>
    <t xml:space="preserve">BAJFINANCE </t>
  </si>
  <si>
    <t xml:space="preserve">ABIRLANUVO </t>
  </si>
  <si>
    <t xml:space="preserve">DIVISLAB </t>
  </si>
  <si>
    <t xml:space="preserve">GRASIM </t>
  </si>
  <si>
    <t xml:space="preserve">GODREJIND </t>
  </si>
  <si>
    <t xml:space="preserve">WOCKPHARMA </t>
  </si>
  <si>
    <t xml:space="preserve">JUBLFOOD </t>
  </si>
  <si>
    <t xml:space="preserve">BANKINDIA </t>
  </si>
  <si>
    <t xml:space="preserve">PNB </t>
  </si>
  <si>
    <t xml:space="preserve">ADANIENT </t>
  </si>
  <si>
    <t xml:space="preserve">IBREALEST </t>
  </si>
  <si>
    <t xml:space="preserve">ACC </t>
  </si>
  <si>
    <t>1 JUN 2017</t>
  </si>
  <si>
    <t>2 JUN 2017</t>
  </si>
  <si>
    <t xml:space="preserve">HDFCBANK </t>
  </si>
  <si>
    <t>5 JUN 2017</t>
  </si>
  <si>
    <t>7 JUN 2017</t>
  </si>
  <si>
    <t>8 JUN 2017</t>
  </si>
  <si>
    <t>9 JUN 2017</t>
  </si>
  <si>
    <t xml:space="preserve">TATAELXSI </t>
  </si>
  <si>
    <t>12 JUN 2017</t>
  </si>
  <si>
    <t>13 JUN 2017</t>
  </si>
  <si>
    <t xml:space="preserve">KPIT </t>
  </si>
  <si>
    <t xml:space="preserve">KTKBANK </t>
  </si>
  <si>
    <t>14 JUN 2017</t>
  </si>
  <si>
    <t>15 JUN 2017</t>
  </si>
  <si>
    <t xml:space="preserve">INDIGO </t>
  </si>
  <si>
    <t>16 JUN 2017</t>
  </si>
  <si>
    <t>19 JUN 2017</t>
  </si>
  <si>
    <t>20 JUN 2017</t>
  </si>
  <si>
    <t>DLF</t>
  </si>
  <si>
    <t>21 JUN 2017</t>
  </si>
  <si>
    <t>22 JUN 2017</t>
  </si>
  <si>
    <t>23 JUN 2017</t>
  </si>
  <si>
    <t>27 JUN 2017</t>
  </si>
  <si>
    <t>28 JUN 2017</t>
  </si>
  <si>
    <t xml:space="preserve">MUTHOOTFIN </t>
  </si>
  <si>
    <t>29 JUN 2017</t>
  </si>
  <si>
    <t xml:space="preserve">VEDL </t>
  </si>
  <si>
    <t>30 JUN 2017</t>
  </si>
  <si>
    <t>01 JUL 2017</t>
  </si>
  <si>
    <t>04 JUL 2017</t>
  </si>
  <si>
    <t>05 JUL 2017</t>
  </si>
  <si>
    <t>06 JUL 2017</t>
  </si>
  <si>
    <t>07 JUL 2017</t>
  </si>
  <si>
    <t xml:space="preserve">JINDALSTEL </t>
  </si>
  <si>
    <t>10 JUL 2017</t>
  </si>
  <si>
    <t>12 JUL 2017</t>
  </si>
  <si>
    <t>11 JUL 2017</t>
  </si>
  <si>
    <t xml:space="preserve">TATAGLOBAL </t>
  </si>
  <si>
    <t>13 JUL 2017</t>
  </si>
  <si>
    <t xml:space="preserve">PTC </t>
  </si>
  <si>
    <t xml:space="preserve">UJJIVAN </t>
  </si>
  <si>
    <t>14 JUL 2017</t>
  </si>
  <si>
    <t xml:space="preserve">CHENNPETRO </t>
  </si>
  <si>
    <t xml:space="preserve">INDIANB </t>
  </si>
  <si>
    <t>15 JUL 2017</t>
  </si>
  <si>
    <t xml:space="preserve">RAYMOND </t>
  </si>
  <si>
    <t>19 JUL 2017</t>
  </si>
  <si>
    <t xml:space="preserve">JPASSOCIAT </t>
  </si>
  <si>
    <t>20 JUL 2017</t>
  </si>
  <si>
    <t>L&amp;TFH</t>
  </si>
  <si>
    <t xml:space="preserve">WIPRO </t>
  </si>
  <si>
    <t>21 JUL 2017</t>
  </si>
  <si>
    <t>24 JUL 2017</t>
  </si>
  <si>
    <t xml:space="preserve">MANAPPURAM </t>
  </si>
  <si>
    <t>25 JUL 2017</t>
  </si>
  <si>
    <t>IDEA</t>
  </si>
  <si>
    <t>26 JUL 2017</t>
  </si>
  <si>
    <t xml:space="preserve">RELIANCE </t>
  </si>
  <si>
    <t>27 JUL 2017</t>
  </si>
  <si>
    <t>28 JUL 2017</t>
  </si>
  <si>
    <t>31 JUL 2017</t>
  </si>
  <si>
    <t>1 Aug 2017</t>
  </si>
  <si>
    <t>2 Aug 2017</t>
  </si>
  <si>
    <t>3 Aug 2017</t>
  </si>
  <si>
    <t>4 Aug 2017</t>
  </si>
  <si>
    <t xml:space="preserve">MRPL </t>
  </si>
  <si>
    <t>7 Aug 2017</t>
  </si>
  <si>
    <t>8 Aug 2017</t>
  </si>
  <si>
    <t>09 Aug 2017</t>
  </si>
  <si>
    <t>NCC</t>
  </si>
  <si>
    <t>10 Aug 2017</t>
  </si>
  <si>
    <t>11 Aug 2017</t>
  </si>
  <si>
    <t>14 Aug 2017</t>
  </si>
  <si>
    <t>16 Aug 2017</t>
  </si>
  <si>
    <t>17 Aug 2017</t>
  </si>
  <si>
    <t>18 Aug 2017</t>
  </si>
  <si>
    <t xml:space="preserve">PCJEWELLER </t>
  </si>
  <si>
    <t>21 Aug 2017</t>
  </si>
  <si>
    <t>22 Aug 2017</t>
  </si>
  <si>
    <t>23 Aug 2017</t>
  </si>
  <si>
    <t xml:space="preserve">CONCOR </t>
  </si>
  <si>
    <t>24 Aug 2017</t>
  </si>
  <si>
    <t>28 Aug 2017</t>
  </si>
  <si>
    <t>29 Aug 2017</t>
  </si>
  <si>
    <t>30 Aug 2017</t>
  </si>
  <si>
    <t>31 Aug 2017</t>
  </si>
  <si>
    <t>1 Sep 2017</t>
  </si>
  <si>
    <t>4 Sep 2017</t>
  </si>
  <si>
    <t>SUNTV</t>
  </si>
  <si>
    <t>5 Sep 2017</t>
  </si>
  <si>
    <t>BEL</t>
  </si>
  <si>
    <t>6 Sep 2017</t>
  </si>
  <si>
    <t>7 Sep 2017</t>
  </si>
  <si>
    <t>8 Sep 2017</t>
  </si>
  <si>
    <t>11 Sep 2017</t>
  </si>
  <si>
    <t>12 Sep 2017</t>
  </si>
  <si>
    <t>13 Sep 2017</t>
  </si>
  <si>
    <t>14 Sep 2017</t>
  </si>
  <si>
    <t>15 Sep 2017</t>
  </si>
  <si>
    <t>18 Sep 2017</t>
  </si>
  <si>
    <t xml:space="preserve">ESCORTS </t>
  </si>
  <si>
    <t>19 Sep 2017</t>
  </si>
  <si>
    <t>20 Sep 2017</t>
  </si>
  <si>
    <t>21 Sep 2017</t>
  </si>
  <si>
    <t>22 Sep 2017</t>
  </si>
  <si>
    <t>25 Sep 2017</t>
  </si>
  <si>
    <t>26 Sep 2017</t>
  </si>
  <si>
    <t>27 Sep 2017</t>
  </si>
  <si>
    <t>28 Sep 2017</t>
  </si>
  <si>
    <t>29 Sep 2017</t>
  </si>
  <si>
    <t>3 Oct 2017</t>
  </si>
  <si>
    <t>4 Oct 2017</t>
  </si>
  <si>
    <t>5 Oct 2017</t>
  </si>
  <si>
    <t>6 Oct 2017</t>
  </si>
  <si>
    <t>9 Oct 2017</t>
  </si>
  <si>
    <t>10 Oct 2017</t>
  </si>
  <si>
    <t>11 Oct 2017</t>
  </si>
  <si>
    <t>12 Oct 2017</t>
  </si>
  <si>
    <t>13 Oct 2017</t>
  </si>
  <si>
    <t>16 Oct 2017</t>
  </si>
  <si>
    <t>17 Oct 2017</t>
  </si>
  <si>
    <t>18 Oct 2017</t>
  </si>
  <si>
    <t>HEXAWARE</t>
  </si>
  <si>
    <t>23 Oct 2017</t>
  </si>
  <si>
    <t>24 Oct 2017</t>
  </si>
  <si>
    <t>INDIGO</t>
  </si>
  <si>
    <t>L&amp;TFIN</t>
  </si>
  <si>
    <t>25 Oct 2017</t>
  </si>
  <si>
    <t>26 Oct 2017</t>
  </si>
  <si>
    <t>27 Oct 2017</t>
  </si>
  <si>
    <t>30 Oct 2017</t>
  </si>
  <si>
    <t>31 Oct 2017</t>
  </si>
  <si>
    <t>1 Nov 2017</t>
  </si>
  <si>
    <t xml:space="preserve">BHARTIARTL </t>
  </si>
  <si>
    <t>2 Nov 2017</t>
  </si>
  <si>
    <t>3 Nov 2017</t>
  </si>
  <si>
    <t>6 Nov 2017</t>
  </si>
  <si>
    <t>7 Nov 2017</t>
  </si>
  <si>
    <t>8 Nov 2017</t>
  </si>
  <si>
    <t>BHARA</t>
  </si>
  <si>
    <t>9 Nov 2017</t>
  </si>
  <si>
    <t>VGURD</t>
  </si>
  <si>
    <t>10 Nov 2017</t>
  </si>
  <si>
    <t>LT</t>
  </si>
  <si>
    <t>14 Nov 2017</t>
  </si>
  <si>
    <t>15 Nov 2017</t>
  </si>
  <si>
    <t>16 Nov 2017</t>
  </si>
  <si>
    <t>17 Nov 2017</t>
  </si>
  <si>
    <t>20 Nov 2017</t>
  </si>
  <si>
    <t>21 Nov 2017</t>
  </si>
  <si>
    <t>22 Nov 2017</t>
  </si>
  <si>
    <t>23 Nov 2017</t>
  </si>
  <si>
    <t xml:space="preserve">POWERGRID </t>
  </si>
  <si>
    <t>24 Nov 2017</t>
  </si>
  <si>
    <t xml:space="preserve">SYNDIBANK </t>
  </si>
  <si>
    <t xml:space="preserve">RECLTD </t>
  </si>
  <si>
    <t>27 Nov 2017</t>
  </si>
  <si>
    <t>28 Nov 2017</t>
  </si>
  <si>
    <t xml:space="preserve">SRF </t>
  </si>
  <si>
    <t>29 Nov 2017</t>
  </si>
  <si>
    <t xml:space="preserve">BHAQRATFIN </t>
  </si>
  <si>
    <t>30 Nov 2017</t>
  </si>
  <si>
    <t xml:space="preserve">FORTIS </t>
  </si>
  <si>
    <t xml:space="preserve">BALKRISIND </t>
  </si>
  <si>
    <t>1 Dec 2017</t>
  </si>
  <si>
    <t xml:space="preserve">TITAN </t>
  </si>
  <si>
    <t>4 Dec 2017</t>
  </si>
  <si>
    <t>5 Dec 2017</t>
  </si>
  <si>
    <t>6 Dec 2017</t>
  </si>
  <si>
    <t>7 Dec 2017</t>
  </si>
  <si>
    <t>8 Dec 2017</t>
  </si>
  <si>
    <t xml:space="preserve">AJANTPHARM </t>
  </si>
  <si>
    <t>11 Dec 2017</t>
  </si>
  <si>
    <t xml:space="preserve">ENGINERSIN </t>
  </si>
  <si>
    <t>12 Dec 2017</t>
  </si>
  <si>
    <t>13 Dec 2017</t>
  </si>
  <si>
    <t>14 Dec 2017</t>
  </si>
  <si>
    <t>15 Dec 2017</t>
  </si>
  <si>
    <t>18 Dec 2017</t>
  </si>
  <si>
    <t>19 Dec 2017</t>
  </si>
  <si>
    <t>20 Dec 2017</t>
  </si>
  <si>
    <t xml:space="preserve">EQUITAS </t>
  </si>
  <si>
    <t>21 Dec 2017</t>
  </si>
  <si>
    <t>22 Dec 2017</t>
  </si>
  <si>
    <t xml:space="preserve">VGUARD </t>
  </si>
  <si>
    <t xml:space="preserve">BEL </t>
  </si>
  <si>
    <t>26 Dec 2017</t>
  </si>
  <si>
    <t xml:space="preserve">INDIACEM </t>
  </si>
  <si>
    <t>27 Dec 2017</t>
  </si>
  <si>
    <t>28 Dec 2017</t>
  </si>
  <si>
    <t>29 Dec 2017</t>
  </si>
  <si>
    <t xml:space="preserve">ITC </t>
  </si>
  <si>
    <t xml:space="preserve">HDIL </t>
  </si>
  <si>
    <t xml:space="preserve">NATIONALUM </t>
  </si>
  <si>
    <t xml:space="preserve">TCS </t>
  </si>
  <si>
    <t xml:space="preserve">IDBI </t>
  </si>
  <si>
    <t xml:space="preserve">HCLTECH </t>
  </si>
  <si>
    <t xml:space="preserve">LUPIN </t>
  </si>
  <si>
    <t xml:space="preserve">BIOCON </t>
  </si>
  <si>
    <t xml:space="preserve">MINDTREE </t>
  </si>
  <si>
    <t xml:space="preserve">INFIBEAM </t>
  </si>
  <si>
    <t>ADANIPORTS</t>
  </si>
  <si>
    <t>31 Jan 2018</t>
  </si>
  <si>
    <t>30 Jan 2018</t>
  </si>
  <si>
    <t>29 Jan 2018</t>
  </si>
  <si>
    <t>25 Jan 2018</t>
  </si>
  <si>
    <t>24 Jan 2018</t>
  </si>
  <si>
    <t>23 Jan 2018</t>
  </si>
  <si>
    <t>22 Jan 2018</t>
  </si>
  <si>
    <t>19 Jan 2018</t>
  </si>
  <si>
    <t>18 Jan 2018</t>
  </si>
  <si>
    <t>16 Jan 2018</t>
  </si>
  <si>
    <t>15 Jan 2018</t>
  </si>
  <si>
    <t>11 Jan 2018</t>
  </si>
  <si>
    <t>10 Jan 2018</t>
  </si>
  <si>
    <t>9 Jan 2018</t>
  </si>
  <si>
    <t>8 Jan 2018</t>
  </si>
  <si>
    <t>5 Jan 2018</t>
  </si>
  <si>
    <t>4 Jan 2018</t>
  </si>
  <si>
    <t>3 Jan 2018</t>
  </si>
  <si>
    <t>2 Jan 2018</t>
  </si>
  <si>
    <t>1 jan 2018</t>
  </si>
  <si>
    <t>1 Feb 2018</t>
  </si>
  <si>
    <t>2 Feb 2018</t>
  </si>
  <si>
    <t xml:space="preserve">INFY </t>
  </si>
  <si>
    <t xml:space="preserve">ASHOKLEY </t>
  </si>
  <si>
    <t>5 Feb 2018</t>
  </si>
  <si>
    <t>6 Feb 2018</t>
  </si>
  <si>
    <t>7 Feb 2018</t>
  </si>
  <si>
    <t>8 Feb 2018</t>
  </si>
  <si>
    <t>9 Feb 2018</t>
  </si>
  <si>
    <t xml:space="preserve">SAIL </t>
  </si>
  <si>
    <t>12 Feb 2018</t>
  </si>
  <si>
    <t xml:space="preserve">TATACHEM </t>
  </si>
  <si>
    <t>14 Feb 2018</t>
  </si>
  <si>
    <t>15 Feb 2018</t>
  </si>
  <si>
    <t>16 Feb 2018</t>
  </si>
  <si>
    <t>HINDZINC</t>
  </si>
  <si>
    <t>RATE</t>
  </si>
  <si>
    <t>RECO.</t>
  </si>
  <si>
    <t>DCBBANK</t>
  </si>
  <si>
    <t>DALMIA</t>
  </si>
  <si>
    <t>19 Feb 2018</t>
  </si>
  <si>
    <t>PNB</t>
  </si>
  <si>
    <t>20 Feb 2018</t>
  </si>
  <si>
    <t>21 Feb 2018</t>
  </si>
  <si>
    <t>22 Feb 2018</t>
  </si>
  <si>
    <t>23 Feb 2018</t>
  </si>
  <si>
    <t>ALBK</t>
  </si>
  <si>
    <t>TORNTPHARM</t>
  </si>
  <si>
    <t>26 Feb 2018</t>
  </si>
  <si>
    <t>CIPLA</t>
  </si>
  <si>
    <t>27 Feb 2018</t>
  </si>
  <si>
    <t>RELINFRA</t>
  </si>
  <si>
    <t>CASTROL</t>
  </si>
  <si>
    <t>28 Feb 2018</t>
  </si>
  <si>
    <t>MFSL</t>
  </si>
  <si>
    <t>ULTRATECH</t>
  </si>
  <si>
    <t>INVESTMENT</t>
  </si>
  <si>
    <t>SCRIP</t>
  </si>
  <si>
    <t>QTY.</t>
  </si>
  <si>
    <t>RECO</t>
  </si>
  <si>
    <t xml:space="preserve">TGT1 </t>
  </si>
  <si>
    <t>PROFIT / LOSS</t>
  </si>
  <si>
    <t>NET POINTS</t>
  </si>
  <si>
    <t>P/L</t>
  </si>
  <si>
    <t xml:space="preserve">    </t>
  </si>
  <si>
    <t>CHOLA</t>
  </si>
  <si>
    <t>IOC</t>
  </si>
  <si>
    <t>ADANIENT</t>
  </si>
  <si>
    <t>MINDTREE</t>
  </si>
  <si>
    <t>JUBLFOOD</t>
  </si>
  <si>
    <t>FORTIS</t>
  </si>
  <si>
    <t>BEML</t>
  </si>
  <si>
    <t>TATACOMM</t>
  </si>
  <si>
    <t>TITAN</t>
  </si>
  <si>
    <t>JETAIRWAYS</t>
  </si>
  <si>
    <t>HUL</t>
  </si>
  <si>
    <t>JSWSTEEL</t>
  </si>
  <si>
    <t>KOTAKBANK</t>
  </si>
  <si>
    <t>RELCAPITAL</t>
  </si>
  <si>
    <t>HCL</t>
  </si>
  <si>
    <t>TECHM</t>
  </si>
  <si>
    <t>NATIONALUM</t>
  </si>
  <si>
    <t>BIOCON</t>
  </si>
  <si>
    <t>CAPF</t>
  </si>
  <si>
    <t>UBL</t>
  </si>
  <si>
    <t>TATAMOTORS</t>
  </si>
  <si>
    <t>IBUL</t>
  </si>
  <si>
    <t>SUNPHARMA</t>
  </si>
  <si>
    <t>SBIN</t>
  </si>
  <si>
    <t>MRPL</t>
  </si>
  <si>
    <t xml:space="preserve">IBUL </t>
  </si>
  <si>
    <t>ONGC</t>
  </si>
  <si>
    <t>INDUSINDBK</t>
  </si>
  <si>
    <t>BAJAJ-AUTO</t>
  </si>
  <si>
    <t>CANBK</t>
  </si>
  <si>
    <t>SREI</t>
  </si>
  <si>
    <t>ENGINERSIN</t>
  </si>
  <si>
    <t>GSFC</t>
  </si>
  <si>
    <t>INDIANB</t>
  </si>
  <si>
    <t>MNMFIN</t>
  </si>
  <si>
    <t>CANFINHOME</t>
  </si>
  <si>
    <t>ASHOKLEY</t>
  </si>
  <si>
    <t>CGPOWER</t>
  </si>
  <si>
    <t>DABUR</t>
  </si>
  <si>
    <t>AJANTPHARM</t>
  </si>
  <si>
    <t>MANAPPURAM</t>
  </si>
  <si>
    <t>UNIONBANK</t>
  </si>
  <si>
    <t>TVSMOTOR</t>
  </si>
  <si>
    <t>APOLLOTYRE</t>
  </si>
  <si>
    <t>ZEEL</t>
  </si>
  <si>
    <t>HAVELLS</t>
  </si>
  <si>
    <t>AIRTEL</t>
  </si>
  <si>
    <t>IRB</t>
  </si>
  <si>
    <t>MGL</t>
  </si>
  <si>
    <t>SRF</t>
  </si>
  <si>
    <t>BALRAMCHIN</t>
  </si>
  <si>
    <t>DISHTV</t>
  </si>
  <si>
    <t>TATAELXSI</t>
  </si>
  <si>
    <t>JUSTDIAL</t>
  </si>
  <si>
    <t>RELIANCE</t>
  </si>
  <si>
    <t>UJJIVAN</t>
  </si>
  <si>
    <t>HDFCBANK</t>
  </si>
  <si>
    <t>SIEMENS</t>
  </si>
  <si>
    <t>PTC</t>
  </si>
  <si>
    <t>EQUITAS</t>
  </si>
  <si>
    <t>GODREJCP</t>
  </si>
  <si>
    <t>GODFRYPHLP</t>
  </si>
  <si>
    <t>YESBANK</t>
  </si>
  <si>
    <t>OIL</t>
  </si>
  <si>
    <t>PCJ</t>
  </si>
  <si>
    <t>TATAMTRDVR</t>
  </si>
  <si>
    <t>WOCKPHARMA</t>
  </si>
  <si>
    <t>CESC</t>
  </si>
  <si>
    <t>NIIT</t>
  </si>
  <si>
    <t>BPCL</t>
  </si>
  <si>
    <t>VEDL</t>
  </si>
  <si>
    <t>BHARATFIN</t>
  </si>
  <si>
    <t>BHARTAFIN</t>
  </si>
  <si>
    <t>SRTRANSFIN</t>
  </si>
  <si>
    <t>MNM</t>
  </si>
  <si>
    <t>ITC</t>
  </si>
  <si>
    <t>AXISBANK</t>
  </si>
  <si>
    <t>POWERGRID</t>
  </si>
  <si>
    <t>MARICO</t>
  </si>
  <si>
    <t>APOLLOHOSP</t>
  </si>
  <si>
    <t>DIVIS</t>
  </si>
  <si>
    <t>COALINDIA</t>
  </si>
  <si>
    <t>KTKBANK</t>
  </si>
  <si>
    <t>ESCORTS</t>
  </si>
  <si>
    <t>DRREDDY</t>
  </si>
  <si>
    <t>TATAGLOBAL</t>
  </si>
  <si>
    <t>HPCL</t>
  </si>
  <si>
    <t>M&amp;MFIN</t>
  </si>
  <si>
    <t>CADILA</t>
  </si>
  <si>
    <t>INFY</t>
  </si>
  <si>
    <t>ARVIND</t>
  </si>
  <si>
    <t>GLENMARK</t>
  </si>
  <si>
    <t>TORNTPOWER</t>
  </si>
  <si>
    <t>CHENNPETRO</t>
  </si>
  <si>
    <t>M&amp;M</t>
  </si>
  <si>
    <t>BAJFINANCE</t>
  </si>
  <si>
    <t>SAIL</t>
  </si>
  <si>
    <t>IGL</t>
  </si>
  <si>
    <t>JISLJALEQS</t>
  </si>
  <si>
    <t>GAIL</t>
  </si>
  <si>
    <t>WIPRO</t>
  </si>
  <si>
    <t>AMARAJABAT</t>
  </si>
  <si>
    <t>ICICIPRULI</t>
  </si>
  <si>
    <t>REC</t>
  </si>
  <si>
    <t>MRPPL</t>
  </si>
  <si>
    <t>KSCL</t>
  </si>
  <si>
    <t>TATACHEM</t>
  </si>
  <si>
    <t>TCS</t>
  </si>
  <si>
    <t>GRASIM</t>
  </si>
  <si>
    <t>REPCOHOME</t>
  </si>
  <si>
    <t>SERVICE NAME : STOCK FUTURE</t>
  </si>
  <si>
    <t>CONCOR</t>
  </si>
  <si>
    <t>COLPAL</t>
  </si>
  <si>
    <t>MCDOWELL</t>
  </si>
  <si>
    <t>BALKRISIND</t>
  </si>
  <si>
    <t>KAJARIA</t>
  </si>
  <si>
    <t>GLENAMARK</t>
  </si>
  <si>
    <t>MOTHESUMI</t>
  </si>
  <si>
    <t>PFC</t>
  </si>
  <si>
    <t>BHEL</t>
  </si>
  <si>
    <t>BANKBARODA</t>
  </si>
  <si>
    <t>JSPL</t>
  </si>
  <si>
    <t>KPIT</t>
  </si>
  <si>
    <t>ACC</t>
  </si>
  <si>
    <t>LNTFH</t>
  </si>
  <si>
    <t>TATASTEEL</t>
  </si>
  <si>
    <t>PVR</t>
  </si>
  <si>
    <t>AURO</t>
  </si>
  <si>
    <t>GODREJIND</t>
  </si>
  <si>
    <t>RETURN ON INVESTMENT</t>
  </si>
  <si>
    <t>MONTH</t>
  </si>
  <si>
    <t xml:space="preserve">INVESTMENT </t>
  </si>
  <si>
    <t>PROFIT</t>
  </si>
  <si>
    <t>May</t>
  </si>
  <si>
    <t>June</t>
  </si>
  <si>
    <t>July</t>
  </si>
  <si>
    <t>August</t>
  </si>
  <si>
    <t>Up to 1,00,000</t>
  </si>
  <si>
    <t>PERCENTAGE</t>
  </si>
  <si>
    <t>BANKINDIA</t>
  </si>
  <si>
    <t>INFIBEAM</t>
  </si>
  <si>
    <t>MOTHERSUMI</t>
  </si>
  <si>
    <t>HINDALCO</t>
  </si>
  <si>
    <t>HDFC</t>
  </si>
  <si>
    <t>LUPIN</t>
  </si>
  <si>
    <t>PEL</t>
  </si>
  <si>
    <t>RAMCOCEM</t>
  </si>
  <si>
    <t>TATAPOWER</t>
  </si>
  <si>
    <t>RAYMOND</t>
  </si>
  <si>
    <t>PETRONET</t>
  </si>
  <si>
    <t>INDIACEM</t>
  </si>
  <si>
    <t>MUTHOOTFIN</t>
  </si>
  <si>
    <t>LIC</t>
  </si>
  <si>
    <t>September</t>
  </si>
  <si>
    <t>BERGEPAINT</t>
  </si>
  <si>
    <t>JINDALSTEL</t>
  </si>
  <si>
    <t>AMBUJACEM</t>
  </si>
  <si>
    <t>October</t>
  </si>
  <si>
    <t>ASIANPAINT</t>
  </si>
  <si>
    <t>DHFL</t>
  </si>
  <si>
    <t>BATA</t>
  </si>
  <si>
    <t>ULTRACEMCO</t>
  </si>
  <si>
    <t>HCLTECH</t>
  </si>
  <si>
    <t>AUROPHARMA</t>
  </si>
  <si>
    <t>BHARATFORG</t>
  </si>
  <si>
    <t>CUMMINSIND</t>
  </si>
  <si>
    <t>AHOKLEY</t>
  </si>
  <si>
    <t>ICICIBANK</t>
  </si>
  <si>
    <t>November</t>
  </si>
  <si>
    <t>RBLBANK</t>
  </si>
  <si>
    <t>PIDILITE</t>
  </si>
  <si>
    <t>HINDPETRO</t>
  </si>
  <si>
    <t>EXIDE</t>
  </si>
  <si>
    <t>JET</t>
  </si>
  <si>
    <t>NTPC</t>
  </si>
  <si>
    <t>BAJAJFINSV</t>
  </si>
  <si>
    <t>AXIS</t>
  </si>
  <si>
    <t>OFSS</t>
  </si>
  <si>
    <t>REPCO</t>
  </si>
  <si>
    <t>INFRATEL</t>
  </si>
  <si>
    <t>December</t>
  </si>
  <si>
    <t>STRANSFIN</t>
  </si>
  <si>
    <t>AMARA</t>
  </si>
  <si>
    <t>EXIDEIND</t>
  </si>
  <si>
    <t>STAR</t>
  </si>
  <si>
    <t>IDBI</t>
  </si>
  <si>
    <t>MARUTI</t>
  </si>
  <si>
    <t>CHENNEPTRO</t>
  </si>
  <si>
    <t>OBC</t>
  </si>
  <si>
    <t>CENTURYTEX</t>
  </si>
  <si>
    <t>UJIVAN</t>
  </si>
  <si>
    <t>POSITION</t>
  </si>
  <si>
    <t>RECOMMENDED RATE</t>
  </si>
  <si>
    <t>27 FEB 2019</t>
  </si>
  <si>
    <t>26 FEB 2019</t>
  </si>
  <si>
    <t xml:space="preserve">IDFCFIRSTB </t>
  </si>
  <si>
    <t>25 FEB 2019</t>
  </si>
  <si>
    <t>22 FEB 2019</t>
  </si>
  <si>
    <t>21FEB 2019</t>
  </si>
  <si>
    <t>20 FEB 2019</t>
  </si>
  <si>
    <t>19 FEB 2019</t>
  </si>
  <si>
    <t>18 FEB 2019</t>
  </si>
  <si>
    <t>1ST TGT PROFIT</t>
  </si>
  <si>
    <t>TOTAL PROFIT</t>
  </si>
  <si>
    <t>Investment</t>
  </si>
  <si>
    <t>up to100000+Limit</t>
  </si>
  <si>
    <t>28 FEB 2019</t>
  </si>
  <si>
    <r>
      <t xml:space="preserve">                                      </t>
    </r>
    <r>
      <rPr>
        <b/>
        <sz val="24"/>
        <color theme="3" tint="-0.249977111117893"/>
        <rFont val="Times New Roman"/>
        <family val="1"/>
      </rPr>
      <t xml:space="preserve"> STOCK FUTURES TRACKSHEET</t>
    </r>
  </si>
  <si>
    <t>1 MAR 2019</t>
  </si>
  <si>
    <t>5 MAR 2019</t>
  </si>
  <si>
    <t>6 MAR 2019</t>
  </si>
  <si>
    <t>7 MAR 2019</t>
  </si>
  <si>
    <t>8 MAR 2019</t>
  </si>
  <si>
    <t xml:space="preserve">L&amp;TFH </t>
  </si>
  <si>
    <t>11 MAR 2019</t>
  </si>
  <si>
    <t xml:space="preserve">ADANIPOWER </t>
  </si>
  <si>
    <t>12 MAR 2019</t>
  </si>
  <si>
    <t xml:space="preserve">SUNPHARMA </t>
  </si>
  <si>
    <t>13 MAR 2019</t>
  </si>
  <si>
    <t xml:space="preserve">NCC </t>
  </si>
  <si>
    <t>14 MAR 2019</t>
  </si>
  <si>
    <t xml:space="preserve">NBCC </t>
  </si>
  <si>
    <t>15 MAR 2019</t>
  </si>
  <si>
    <t>18 MAR 2019</t>
  </si>
  <si>
    <t xml:space="preserve">TORNTPOWER </t>
  </si>
  <si>
    <t>19 MAR 2019</t>
  </si>
  <si>
    <t xml:space="preserve">AUROPHARMA </t>
  </si>
  <si>
    <t>20 MAR 2019</t>
  </si>
  <si>
    <t>25 MAR 2019</t>
  </si>
  <si>
    <t>22 MAR 2019</t>
  </si>
  <si>
    <t>26 MAR 2019</t>
  </si>
  <si>
    <t xml:space="preserve">IDFC </t>
  </si>
  <si>
    <t>27 MAR 2019</t>
  </si>
  <si>
    <t>28 MAR 2019</t>
  </si>
  <si>
    <t>IBULHSGFIN</t>
  </si>
  <si>
    <t>29 MAR 2019</t>
  </si>
  <si>
    <t>1 APR 2019</t>
  </si>
  <si>
    <t xml:space="preserve">January </t>
  </si>
  <si>
    <t>March</t>
  </si>
  <si>
    <t>February</t>
  </si>
  <si>
    <t>2 APR 2019</t>
  </si>
  <si>
    <t>3 APR 2019</t>
  </si>
  <si>
    <t xml:space="preserve">AMARAJABAT </t>
  </si>
  <si>
    <t>4 APR 2019</t>
  </si>
  <si>
    <t>5 APR 2019</t>
  </si>
  <si>
    <t>ACCURACY</t>
  </si>
  <si>
    <t>8 APR 2019</t>
  </si>
  <si>
    <t>9 APR 2019</t>
  </si>
  <si>
    <t>10 APR 2019</t>
  </si>
  <si>
    <t>11 APR 2019</t>
  </si>
  <si>
    <t>12 APR 2019</t>
  </si>
  <si>
    <t xml:space="preserve">BHEL </t>
  </si>
  <si>
    <t xml:space="preserve">RETURN ON INVESTMENT ON 1st TGT </t>
  </si>
  <si>
    <t>15 APR 2019</t>
  </si>
  <si>
    <t>16 APR 2019</t>
  </si>
  <si>
    <t>18 APR 2019</t>
  </si>
  <si>
    <t xml:space="preserve">TECHM </t>
  </si>
  <si>
    <t xml:space="preserve">ICICIPRULI </t>
  </si>
  <si>
    <t xml:space="preserve">DCBBANK </t>
  </si>
  <si>
    <t>22 APR 2019</t>
  </si>
  <si>
    <t>23 APR 2019</t>
  </si>
  <si>
    <t>24 APR 2019</t>
  </si>
  <si>
    <t>25 APR 2019</t>
  </si>
  <si>
    <t>26 APR 2019</t>
  </si>
  <si>
    <t>TOTAL CALLS</t>
  </si>
  <si>
    <t>COST TO COST</t>
  </si>
  <si>
    <t>ACTUAL CALLS</t>
  </si>
  <si>
    <t xml:space="preserve">SL </t>
  </si>
  <si>
    <t>PROFITABLE CALLS</t>
  </si>
  <si>
    <t xml:space="preserve">PVR </t>
  </si>
  <si>
    <t>59</t>
  </si>
  <si>
    <t>30 APR 2019</t>
  </si>
  <si>
    <t>2 MAY 2019</t>
  </si>
  <si>
    <t xml:space="preserve">CANFINHOME </t>
  </si>
  <si>
    <t>3 MAY 2019</t>
  </si>
  <si>
    <t>April</t>
  </si>
  <si>
    <t>6 MAY 2019</t>
  </si>
  <si>
    <t>7 MAY 2019</t>
  </si>
  <si>
    <t>8 MAY 2019</t>
  </si>
  <si>
    <t>9 MAY 2019</t>
  </si>
  <si>
    <t>10 MAY 2019</t>
  </si>
  <si>
    <t>13 MAY 2019</t>
  </si>
  <si>
    <t>14 MAY 2019</t>
  </si>
  <si>
    <t>15 MAY 2019</t>
  </si>
  <si>
    <t>16 MAY 2019</t>
  </si>
  <si>
    <t>17 MAY 2019</t>
  </si>
  <si>
    <t>20 MAY 2019</t>
  </si>
  <si>
    <t>21 MAY 2019</t>
  </si>
  <si>
    <t>22 MAY 2019</t>
  </si>
  <si>
    <t>23 MAY 2019</t>
  </si>
  <si>
    <t xml:space="preserve">BFUTILITIE </t>
  </si>
  <si>
    <t>24 MAY 2019</t>
  </si>
  <si>
    <t xml:space="preserve">PETRONET </t>
  </si>
  <si>
    <t>27 MAY 2019</t>
  </si>
  <si>
    <t>28 MAY 2019</t>
  </si>
  <si>
    <t>29 MAY 2019</t>
  </si>
  <si>
    <t>30 MAY 2019</t>
  </si>
  <si>
    <t xml:space="preserve">JUSTDIAL </t>
  </si>
  <si>
    <t>31 MAY 2019</t>
  </si>
  <si>
    <t xml:space="preserve">L&amp;FH </t>
  </si>
  <si>
    <t>03 JUN 2019</t>
  </si>
  <si>
    <t>4 JUN 2019</t>
  </si>
  <si>
    <t>6 JUN 2019</t>
  </si>
  <si>
    <t>7 JUN 2019</t>
  </si>
  <si>
    <t xml:space="preserve">NIITTECH </t>
  </si>
  <si>
    <t>10 JUN 2019</t>
  </si>
  <si>
    <t>11 JUN 2019</t>
  </si>
  <si>
    <t xml:space="preserve">INDUSINDBK </t>
  </si>
  <si>
    <t>12 JUN 2019</t>
  </si>
  <si>
    <t>13 JUN 2019</t>
  </si>
  <si>
    <t>14 JUN 2019</t>
  </si>
  <si>
    <t>69</t>
  </si>
  <si>
    <t>MAY</t>
  </si>
  <si>
    <t>MAY-2019</t>
  </si>
  <si>
    <t>APR-2019</t>
  </si>
  <si>
    <t>17 JUN 2019</t>
  </si>
  <si>
    <t>18 JUN 2019</t>
  </si>
  <si>
    <t xml:space="preserve">BRITANNIA </t>
  </si>
  <si>
    <t>19 JUN 2019</t>
  </si>
  <si>
    <t>20 JUN 2019</t>
  </si>
  <si>
    <t>21 JUN 2019</t>
  </si>
  <si>
    <t xml:space="preserve">UBL </t>
  </si>
  <si>
    <t>24 JUN 2019</t>
  </si>
  <si>
    <t>25 JUN 2019</t>
  </si>
  <si>
    <t>26 JUN 2019</t>
  </si>
  <si>
    <t>27 JUN 2019</t>
  </si>
  <si>
    <t>28 JUN 2019</t>
  </si>
  <si>
    <t>1 JUL 2019</t>
  </si>
  <si>
    <t>JUN-2019</t>
  </si>
  <si>
    <t xml:space="preserve">INFRATEL </t>
  </si>
  <si>
    <t>2 JUL 2019</t>
  </si>
  <si>
    <t>3 JUL 2019</t>
  </si>
  <si>
    <t>4 JUL 2019</t>
  </si>
  <si>
    <t>5 JUL 2019</t>
  </si>
  <si>
    <t>8 JUL 2019</t>
  </si>
  <si>
    <t>9 JUL 2019</t>
  </si>
  <si>
    <t>10 JUL 2019</t>
  </si>
  <si>
    <t>11 JUL 2019</t>
  </si>
  <si>
    <t>12 JUL 2019</t>
  </si>
  <si>
    <t>Shares quatity as per 1 lots which availables on Futures &amp; Option from jul-19</t>
  </si>
  <si>
    <t>15 JUL 2019</t>
  </si>
  <si>
    <t>16 JUL 2019</t>
  </si>
  <si>
    <t>17 JUL 2019</t>
  </si>
  <si>
    <t>18 JUL 2019</t>
  </si>
  <si>
    <t>19 JUL 2019</t>
  </si>
  <si>
    <t>22 JUL 2019</t>
  </si>
  <si>
    <t>23 JUL 2019</t>
  </si>
  <si>
    <t xml:space="preserve">MCX </t>
  </si>
  <si>
    <t>24 JUL 2019</t>
  </si>
  <si>
    <t xml:space="preserve">BERGEPAINT </t>
  </si>
  <si>
    <t>25 JUL 2019</t>
  </si>
  <si>
    <t>26 JUL 2019</t>
  </si>
  <si>
    <t>29 JUL 2019</t>
  </si>
  <si>
    <t>30 JUL 2019</t>
  </si>
  <si>
    <t>31 JUL 2019</t>
  </si>
  <si>
    <t>1 AUG 2019</t>
  </si>
  <si>
    <t>2 AUG 2019</t>
  </si>
  <si>
    <t>63</t>
  </si>
  <si>
    <t xml:space="preserve">MARICO </t>
  </si>
  <si>
    <t>5 AUG 2019</t>
  </si>
  <si>
    <t>6 AUG 2019</t>
  </si>
  <si>
    <t>7 AUG 2019</t>
  </si>
  <si>
    <t>8 AUG 2019</t>
  </si>
  <si>
    <t>9 AUG 2019</t>
  </si>
  <si>
    <t xml:space="preserve">COLPAL </t>
  </si>
  <si>
    <t>13 AUG 2019</t>
  </si>
  <si>
    <t>14 AUG 2019</t>
  </si>
  <si>
    <t xml:space="preserve">CIPLA </t>
  </si>
  <si>
    <t>15 AUG 2019</t>
  </si>
  <si>
    <t xml:space="preserve">BATAINDIA </t>
  </si>
  <si>
    <t>19 AUG 2019</t>
  </si>
  <si>
    <t xml:space="preserve">CHOLAFIN </t>
  </si>
  <si>
    <t>20 AUG 2019</t>
  </si>
  <si>
    <t>21 AUG 2019</t>
  </si>
  <si>
    <t>22 AUG 2019</t>
  </si>
  <si>
    <t xml:space="preserve">HINDUNILVR </t>
  </si>
  <si>
    <t>23 AUG 2019</t>
  </si>
  <si>
    <t>26 AUG 2019</t>
  </si>
  <si>
    <t>27 AUG 2019</t>
  </si>
  <si>
    <t>28 AUG 2019</t>
  </si>
  <si>
    <t>29 AUG 2019</t>
  </si>
  <si>
    <t>30 AUG 2019</t>
  </si>
  <si>
    <t>4 SEP 2019</t>
  </si>
  <si>
    <t>5 SEP 2019</t>
  </si>
  <si>
    <t>3 SEP 2019</t>
  </si>
  <si>
    <t>58</t>
  </si>
  <si>
    <t>6 SEP 2019</t>
  </si>
  <si>
    <t xml:space="preserve">COALINDIA </t>
  </si>
  <si>
    <t>AUG-2019</t>
  </si>
  <si>
    <t>9 SEP 2019</t>
  </si>
  <si>
    <t>11 SEP 2019</t>
  </si>
  <si>
    <t xml:space="preserve">PEL </t>
  </si>
  <si>
    <t>12 SEP 2019</t>
  </si>
  <si>
    <t>13 SEP 2019</t>
  </si>
  <si>
    <t>16 SEP 2019</t>
  </si>
  <si>
    <t>17 SEP 2019</t>
  </si>
  <si>
    <t xml:space="preserve">CESC </t>
  </si>
  <si>
    <t>18 SEP 2019</t>
  </si>
  <si>
    <t>19 SEP 2019</t>
  </si>
  <si>
    <t>20 SEP 2019</t>
  </si>
  <si>
    <t xml:space="preserve">HEROMOTO </t>
  </si>
  <si>
    <t>23 SEP 2019</t>
  </si>
  <si>
    <t>24 SEP 2019</t>
  </si>
  <si>
    <t>25 SEP 2019</t>
  </si>
  <si>
    <t>26 SEP 2019</t>
  </si>
  <si>
    <t>27 SEP 2019</t>
  </si>
  <si>
    <t>30 SEP 2019</t>
  </si>
  <si>
    <t>1 OCT 2019</t>
  </si>
  <si>
    <t>SEP-2019</t>
  </si>
  <si>
    <t>3 OCT 2019</t>
  </si>
  <si>
    <t>4 OCT 2019</t>
  </si>
  <si>
    <t>7 OCT 2019</t>
  </si>
  <si>
    <t>9 OCT 2019</t>
  </si>
  <si>
    <t xml:space="preserve">SIEMENS </t>
  </si>
  <si>
    <t>10 OCT 2019</t>
  </si>
  <si>
    <t>11 OCT 2019</t>
  </si>
  <si>
    <t>14 OCT 2019</t>
  </si>
  <si>
    <t>15 OCT 2019</t>
  </si>
  <si>
    <t xml:space="preserve">M&amp;MFIN </t>
  </si>
  <si>
    <t>16 OCT 2019</t>
  </si>
  <si>
    <t>17 OCT 2019</t>
  </si>
  <si>
    <t>18 OCT 2019</t>
  </si>
  <si>
    <t>22 OCT 2019</t>
  </si>
  <si>
    <t>23 OCT 2019</t>
  </si>
  <si>
    <t>24 OCT 2019</t>
  </si>
  <si>
    <t>25 OCT 2019</t>
  </si>
  <si>
    <t>29 OCT 2019</t>
  </si>
  <si>
    <t xml:space="preserve">SBIN </t>
  </si>
  <si>
    <t>30 OCT 2019</t>
  </si>
  <si>
    <t>31 OCT 2019</t>
  </si>
  <si>
    <t xml:space="preserve">APOLLOHOSP </t>
  </si>
  <si>
    <t>1 NOV 2019</t>
  </si>
  <si>
    <t>56</t>
  </si>
  <si>
    <t>OCT-2019</t>
  </si>
  <si>
    <t>4 NOV 2019</t>
  </si>
  <si>
    <t>5 NOV 2019</t>
  </si>
  <si>
    <t>6 NOV 2019</t>
  </si>
  <si>
    <t>7 NOV 2019</t>
  </si>
  <si>
    <t>8 NOV 2019</t>
  </si>
  <si>
    <t xml:space="preserve">KOTAKBANK </t>
  </si>
  <si>
    <t>11 NOV 2019</t>
  </si>
  <si>
    <t>13 NOV 2019</t>
  </si>
  <si>
    <t>14 NOV 2019</t>
  </si>
  <si>
    <t>15 NOV 2019</t>
  </si>
  <si>
    <t>18 NOV 2019</t>
  </si>
  <si>
    <t>19 NOV 2019</t>
  </si>
  <si>
    <t>20 NOV 2019</t>
  </si>
  <si>
    <t>21 NOV 2019</t>
  </si>
  <si>
    <t>22 NOV 2019</t>
  </si>
  <si>
    <t>25 NOV 2019</t>
  </si>
  <si>
    <t>26 NOV 2019</t>
  </si>
  <si>
    <t>27 NOV 2019</t>
  </si>
  <si>
    <t xml:space="preserve">RBLBANK </t>
  </si>
  <si>
    <t>28 NOV 2019</t>
  </si>
  <si>
    <t xml:space="preserve">MGL </t>
  </si>
  <si>
    <t>29 NOV 2019</t>
  </si>
  <si>
    <t>02 DEC 2019</t>
  </si>
  <si>
    <t>03 DEC 2019</t>
  </si>
  <si>
    <t xml:space="preserve">ASIANPAINT </t>
  </si>
  <si>
    <t>52</t>
  </si>
  <si>
    <t>NOV-2019</t>
  </si>
  <si>
    <t>04 DEC 2019</t>
  </si>
  <si>
    <t>05 DEC 2019</t>
  </si>
  <si>
    <t>11 DEC 2019</t>
  </si>
  <si>
    <t>12 DEC 2019</t>
  </si>
  <si>
    <t>06 DEC 2019</t>
  </si>
  <si>
    <t>09 DEC 2019</t>
  </si>
  <si>
    <t>13 DEC 2019</t>
  </si>
  <si>
    <t>16 DEC 2019</t>
  </si>
  <si>
    <t>17 DEC 2019</t>
  </si>
  <si>
    <t>18 DEC 2019</t>
  </si>
  <si>
    <t>19 DEC 2019</t>
  </si>
  <si>
    <t>20 DEC 2019</t>
  </si>
  <si>
    <t>23 DEC 2019</t>
  </si>
  <si>
    <t>24 DEC 2019</t>
  </si>
  <si>
    <t>26 DEC 2019</t>
  </si>
  <si>
    <t>27 DEC 2019</t>
  </si>
  <si>
    <t>30 DEC 2019</t>
  </si>
  <si>
    <t>31 DEC 2019</t>
  </si>
  <si>
    <t>DEC-2019</t>
  </si>
  <si>
    <t>45</t>
  </si>
  <si>
    <t>1 JAN 2020</t>
  </si>
  <si>
    <t>2 JAN 2020</t>
  </si>
  <si>
    <t xml:space="preserve">HDFC </t>
  </si>
  <si>
    <t>3 JAN 2020</t>
  </si>
  <si>
    <t>7 JAN 2020</t>
  </si>
  <si>
    <t>8 JAN 2020</t>
  </si>
  <si>
    <t>9 JAN 2020</t>
  </si>
  <si>
    <t>10 JAN 2020</t>
  </si>
  <si>
    <t>13 JAN 2020</t>
  </si>
  <si>
    <t>14 JAN 2020</t>
  </si>
  <si>
    <t>15 JAN 2020</t>
  </si>
  <si>
    <t>16 JAN 2020</t>
  </si>
  <si>
    <t>17 JAN 2020</t>
  </si>
  <si>
    <t xml:space="preserve">GLENMARK </t>
  </si>
  <si>
    <t>20 JAN 2020</t>
  </si>
  <si>
    <t>21 JAN 2020</t>
  </si>
  <si>
    <t>22 JAN 2020</t>
  </si>
  <si>
    <t>23 JAN 2020</t>
  </si>
  <si>
    <t xml:space="preserve">AMBUJACEM </t>
  </si>
  <si>
    <t>24 JAN 2020</t>
  </si>
  <si>
    <t>27 JAN 2020</t>
  </si>
  <si>
    <t xml:space="preserve">RAMCOCEM </t>
  </si>
  <si>
    <t>28 JAN 2020</t>
  </si>
  <si>
    <t>29 JAN 2020</t>
  </si>
  <si>
    <t>30 JAN 2020</t>
  </si>
  <si>
    <t>31 JAN 2020</t>
  </si>
  <si>
    <t>49</t>
  </si>
  <si>
    <t>3 FEB 2020</t>
  </si>
  <si>
    <t xml:space="preserve">BAJAJ-AUTO </t>
  </si>
  <si>
    <t xml:space="preserve">MFSL </t>
  </si>
  <si>
    <t>4 FEB 2020</t>
  </si>
  <si>
    <t>1 FEB 2020</t>
  </si>
  <si>
    <t>5 FEB 2020</t>
  </si>
  <si>
    <t>6 FEB 2020</t>
  </si>
  <si>
    <t>7 FEB 2020</t>
  </si>
  <si>
    <t>11 FEB 2020</t>
  </si>
  <si>
    <t>12 FEB 2020</t>
  </si>
  <si>
    <t>13 FEB 2020</t>
  </si>
  <si>
    <t>14 FEB 2020</t>
  </si>
  <si>
    <t>17 FEB 2020</t>
  </si>
  <si>
    <t>18 FEB 2020</t>
  </si>
  <si>
    <t>19 FEB 2020</t>
  </si>
  <si>
    <t>20 FEB 2020</t>
  </si>
  <si>
    <t xml:space="preserve">MCDOWELL-N </t>
  </si>
  <si>
    <t>24 FEB 2020</t>
  </si>
  <si>
    <t>25 FEB 2020</t>
  </si>
  <si>
    <t>26 FEB 2020</t>
  </si>
  <si>
    <t>27 FEB 2020</t>
  </si>
  <si>
    <t xml:space="preserve">PIDILITIND </t>
  </si>
  <si>
    <t>28 FEB 2020</t>
  </si>
  <si>
    <t>2 MAR 2020</t>
  </si>
  <si>
    <t>FEB-2019</t>
  </si>
  <si>
    <t>43</t>
  </si>
  <si>
    <t>3 MAR 2020</t>
  </si>
  <si>
    <t>4 MAR 2020</t>
  </si>
  <si>
    <t>5 MAR 2020</t>
  </si>
  <si>
    <t>9 MAR 2020</t>
  </si>
  <si>
    <t>JAN-2020</t>
  </si>
  <si>
    <t>11 MAR 2020</t>
  </si>
  <si>
    <t>12 MAR 2020</t>
  </si>
  <si>
    <t>13 MAR 2020</t>
  </si>
  <si>
    <t>16 MAR 2020</t>
  </si>
  <si>
    <t>BALKRISHIND</t>
  </si>
  <si>
    <t>17 MAR 2020</t>
  </si>
  <si>
    <t>18 MAR 2020</t>
  </si>
  <si>
    <t>19 MAR 2020</t>
  </si>
  <si>
    <t>20 MAR 2020</t>
  </si>
  <si>
    <t>BAJAJFIN</t>
  </si>
  <si>
    <t>10 JULY 2020</t>
  </si>
  <si>
    <t>09 JULY 2020</t>
  </si>
  <si>
    <t>8 JULY 2020</t>
  </si>
  <si>
    <t>7 JULY 2020</t>
  </si>
  <si>
    <t>NAKURI</t>
  </si>
  <si>
    <t>6 JULY 2020</t>
  </si>
  <si>
    <t>5 JULY 2020</t>
  </si>
  <si>
    <t>3JULY 2020</t>
  </si>
  <si>
    <t>2JULY 2020</t>
  </si>
  <si>
    <t>16 JULY 2020</t>
  </si>
  <si>
    <t>15 JULY 2020</t>
  </si>
  <si>
    <t>17 JULY 2020</t>
  </si>
  <si>
    <t>BIUOCON</t>
  </si>
  <si>
    <t>20 JULY 2020</t>
  </si>
  <si>
    <t>BAJFIANCE</t>
  </si>
  <si>
    <t>21 JULY 2020</t>
  </si>
  <si>
    <t>22 JULY 2020</t>
  </si>
  <si>
    <t>23 JULY 2020</t>
  </si>
  <si>
    <t>24 JULY 2020</t>
  </si>
  <si>
    <t>27 JULY 2020</t>
  </si>
  <si>
    <t>28 JULY 2020</t>
  </si>
  <si>
    <t>29JULY 2020</t>
  </si>
  <si>
    <t>30JULY 2020</t>
  </si>
  <si>
    <t>6 AUG  2020</t>
  </si>
  <si>
    <t>NAUKRI</t>
  </si>
  <si>
    <t>7 AUG  2020</t>
  </si>
  <si>
    <t>10 AUG  2020</t>
  </si>
  <si>
    <t>11 AUG  2020</t>
  </si>
  <si>
    <t>11AUG  2020</t>
  </si>
  <si>
    <t>12 AUG  2020</t>
  </si>
  <si>
    <t>DIVISLAB</t>
  </si>
  <si>
    <t>13 AUG  2020</t>
  </si>
  <si>
    <t>CHOLAFIN</t>
  </si>
  <si>
    <t>14 AUG  2020</t>
  </si>
  <si>
    <t>17 AUG  2020</t>
  </si>
  <si>
    <t>18 AUG  2020</t>
  </si>
  <si>
    <t>19 AUG  2020</t>
  </si>
  <si>
    <t>20 AUG  2020</t>
  </si>
  <si>
    <t>21 AUG  2020</t>
  </si>
  <si>
    <t>24 AUG  2020</t>
  </si>
  <si>
    <t>26 AUG  2020</t>
  </si>
  <si>
    <t>SRT</t>
  </si>
  <si>
    <t>27 AUG  2020</t>
  </si>
  <si>
    <t>INDUSIND</t>
  </si>
  <si>
    <t>31 AUG  2020</t>
  </si>
  <si>
    <t>LICHSGFIN</t>
  </si>
  <si>
    <t>01 SEP  2020</t>
  </si>
  <si>
    <t>AOLLOHOSP</t>
  </si>
  <si>
    <t>02 SEP  2020</t>
  </si>
  <si>
    <t>03 SEP  2020</t>
  </si>
  <si>
    <t>04 SEP  2020</t>
  </si>
  <si>
    <t>04SEP  2020</t>
  </si>
  <si>
    <t>0 7SEP  2020</t>
  </si>
  <si>
    <t>0 8 SEP  2020</t>
  </si>
  <si>
    <t>0 9 SEP  2020</t>
  </si>
  <si>
    <t>ADANIPOWER</t>
  </si>
  <si>
    <t>10 SEP  2020</t>
  </si>
  <si>
    <t>11SEP  2020</t>
  </si>
  <si>
    <t>14SEP  2020</t>
  </si>
  <si>
    <t>15SEP  2020</t>
  </si>
  <si>
    <t>17SEP  2020</t>
  </si>
  <si>
    <t>18SEP  2020</t>
  </si>
  <si>
    <t>21SEP  2020</t>
  </si>
  <si>
    <t>22SEP  2020</t>
  </si>
  <si>
    <t>23SEP  2020</t>
  </si>
  <si>
    <t>24SEP  2020</t>
  </si>
  <si>
    <t>25SEP  2020</t>
  </si>
  <si>
    <t>28SEP  2020</t>
  </si>
  <si>
    <t>29SEP  2020</t>
  </si>
  <si>
    <t>05 OCT  2020</t>
  </si>
  <si>
    <t xml:space="preserve">LONG </t>
  </si>
  <si>
    <t>06 OCT  2020</t>
  </si>
  <si>
    <t>07 OCT  2020</t>
  </si>
  <si>
    <t>08 OCT  2020</t>
  </si>
  <si>
    <t>09 OCT  2020</t>
  </si>
  <si>
    <t>LICHGSFIN</t>
  </si>
  <si>
    <t>ESCORT</t>
  </si>
  <si>
    <t>12 OCT  2020</t>
  </si>
  <si>
    <t>13 OCT  2020</t>
  </si>
  <si>
    <t>14 OCT  2020</t>
  </si>
  <si>
    <t>15 OCT  2020</t>
  </si>
  <si>
    <t xml:space="preserve">BAJFIACNE </t>
  </si>
  <si>
    <t>ASIANPAINTS</t>
  </si>
  <si>
    <t xml:space="preserve">BAJFIANCE </t>
  </si>
  <si>
    <t>06 OCT 2020</t>
  </si>
  <si>
    <t>16 OCT  2020</t>
  </si>
  <si>
    <t xml:space="preserve">ULTRATECH </t>
  </si>
  <si>
    <t>19 OCT  2020</t>
  </si>
  <si>
    <t>MUTHOOTFI</t>
  </si>
  <si>
    <t>20 OCT  2020</t>
  </si>
  <si>
    <t>21 OCT  2020</t>
  </si>
  <si>
    <t>22 OCT  2020</t>
  </si>
  <si>
    <t>23 OCT  2020</t>
  </si>
</sst>
</file>

<file path=xl/styles.xml><?xml version="1.0" encoding="utf-8"?>
<styleSheet xmlns="http://schemas.openxmlformats.org/spreadsheetml/2006/main">
  <numFmts count="6">
    <numFmt numFmtId="164" formatCode="mmm\ d&quot;, &quot;yyyy"/>
    <numFmt numFmtId="165" formatCode="[$Rs.-4009]\ #,##0.00;[$Rs.-4009]\ \-#,##0.00"/>
    <numFmt numFmtId="166" formatCode="0;[Red]0"/>
    <numFmt numFmtId="167" formatCode="0.00_ ;[Red]\-0.00\ "/>
    <numFmt numFmtId="168" formatCode="0.00;[Red]0.00"/>
    <numFmt numFmtId="169" formatCode="[$-409]d\-mmm\-yyyy;@"/>
  </numFmts>
  <fonts count="41">
    <font>
      <sz val="11"/>
      <color theme="1"/>
      <name val="Calibri"/>
      <family val="2"/>
      <scheme val="minor"/>
    </font>
    <font>
      <b/>
      <sz val="28"/>
      <color theme="3" tint="-0.249977111117893"/>
      <name val="Times New Roman"/>
      <family val="1"/>
    </font>
    <font>
      <b/>
      <sz val="12"/>
      <color theme="3" tint="-0.499984740745262"/>
      <name val="Times New Roman"/>
      <family val="1"/>
    </font>
    <font>
      <sz val="10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20"/>
      <color theme="0"/>
      <name val="Cambria"/>
      <family val="1"/>
      <scheme val="major"/>
    </font>
    <font>
      <b/>
      <sz val="16"/>
      <color theme="0"/>
      <name val="Calibri"/>
      <family val="2"/>
      <scheme val="minor"/>
    </font>
    <font>
      <b/>
      <sz val="12"/>
      <color theme="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8"/>
      <color theme="0"/>
      <name val="Arial Rounded MT Bold"/>
      <family val="2"/>
    </font>
    <font>
      <sz val="11"/>
      <color theme="1"/>
      <name val="Calibri"/>
      <family val="2"/>
      <scheme val="minor"/>
    </font>
    <font>
      <b/>
      <sz val="24"/>
      <color theme="3" tint="-0.249977111117893"/>
      <name val="Times New Roman"/>
      <family val="1"/>
    </font>
    <font>
      <sz val="11"/>
      <color theme="1"/>
      <name val="Cambria"/>
      <family val="1"/>
      <scheme val="major"/>
    </font>
    <font>
      <sz val="11"/>
      <color theme="4" tint="-0.499984740745262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1"/>
      <color indexed="8"/>
      <name val="Cambria"/>
      <family val="1"/>
      <scheme val="major"/>
    </font>
    <font>
      <sz val="11"/>
      <color indexed="8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1"/>
      <color theme="0"/>
      <name val="Cambria"/>
      <family val="1"/>
      <scheme val="major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3" tint="0.59999389629810485"/>
        <bgColor indexed="64"/>
      </patternFill>
    </fill>
    <fill>
      <gradientFill degree="90">
        <stop position="0">
          <color theme="8" tint="0.40000610370189521"/>
        </stop>
        <stop position="1">
          <color theme="8" tint="0.80001220740379042"/>
        </stop>
      </gradientFill>
    </fill>
    <fill>
      <patternFill patternType="solid">
        <fgColor rgb="FF002060"/>
        <bgColor indexed="49"/>
      </patternFill>
    </fill>
    <fill>
      <patternFill patternType="solid">
        <fgColor rgb="FF002060"/>
        <bgColor auto="1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2" fillId="0" borderId="0"/>
    <xf numFmtId="9" fontId="26" fillId="0" borderId="0" applyFont="0" applyFill="0" applyBorder="0" applyAlignment="0" applyProtection="0"/>
    <xf numFmtId="0" fontId="40" fillId="0" borderId="0"/>
  </cellStyleXfs>
  <cellXfs count="192">
    <xf numFmtId="0" fontId="0" fillId="0" borderId="0" xfId="0"/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3" borderId="0" xfId="0" applyFont="1" applyFill="1"/>
    <xf numFmtId="49" fontId="6" fillId="3" borderId="9" xfId="0" applyNumberFormat="1" applyFont="1" applyFill="1" applyBorder="1" applyAlignment="1">
      <alignment horizontal="center" vertical="center"/>
    </xf>
    <xf numFmtId="2" fontId="6" fillId="3" borderId="0" xfId="0" applyNumberFormat="1" applyFont="1" applyFill="1" applyBorder="1" applyAlignment="1">
      <alignment horizontal="center"/>
    </xf>
    <xf numFmtId="0" fontId="6" fillId="3" borderId="0" xfId="0" applyNumberFormat="1" applyFont="1" applyFill="1" applyBorder="1" applyAlignment="1">
      <alignment horizontal="center"/>
    </xf>
    <xf numFmtId="2" fontId="6" fillId="3" borderId="7" xfId="0" applyNumberFormat="1" applyFont="1" applyFill="1" applyBorder="1" applyAlignment="1">
      <alignment horizontal="center"/>
    </xf>
    <xf numFmtId="2" fontId="7" fillId="3" borderId="8" xfId="0" applyNumberFormat="1" applyFont="1" applyFill="1" applyBorder="1" applyAlignment="1">
      <alignment horizontal="center"/>
    </xf>
    <xf numFmtId="2" fontId="8" fillId="3" borderId="11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5" fontId="4" fillId="0" borderId="9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2" fillId="4" borderId="0" xfId="0" applyNumberFormat="1" applyFont="1" applyFill="1" applyBorder="1" applyAlignment="1">
      <alignment horizontal="center" vertical="center"/>
    </xf>
    <xf numFmtId="165" fontId="2" fillId="4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9" fillId="0" borderId="0" xfId="0" applyFont="1"/>
    <xf numFmtId="2" fontId="10" fillId="5" borderId="3" xfId="0" applyNumberFormat="1" applyFont="1" applyFill="1" applyBorder="1" applyAlignment="1">
      <alignment horizontal="center" vertical="center"/>
    </xf>
    <xf numFmtId="2" fontId="10" fillId="5" borderId="5" xfId="0" applyNumberFormat="1" applyFont="1" applyFill="1" applyBorder="1" applyAlignment="1">
      <alignment horizontal="center" vertical="center"/>
    </xf>
    <xf numFmtId="2" fontId="10" fillId="5" borderId="6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2" fontId="12" fillId="6" borderId="9" xfId="0" applyNumberFormat="1" applyFont="1" applyFill="1" applyBorder="1" applyAlignment="1">
      <alignment horizontal="left" vertical="center"/>
    </xf>
    <xf numFmtId="2" fontId="12" fillId="6" borderId="0" xfId="0" applyNumberFormat="1" applyFont="1" applyFill="1" applyBorder="1" applyAlignment="1">
      <alignment horizontal="left" vertical="center"/>
    </xf>
    <xf numFmtId="2" fontId="12" fillId="6" borderId="10" xfId="0" applyNumberFormat="1" applyFont="1" applyFill="1" applyBorder="1" applyAlignment="1">
      <alignment horizontal="left" vertical="center"/>
    </xf>
    <xf numFmtId="49" fontId="0" fillId="7" borderId="9" xfId="0" applyNumberFormat="1" applyFill="1" applyBorder="1" applyAlignment="1">
      <alignment horizontal="center" vertical="center"/>
    </xf>
    <xf numFmtId="0" fontId="3" fillId="7" borderId="0" xfId="0" applyFont="1" applyFill="1" applyAlignment="1">
      <alignment horizontal="center"/>
    </xf>
    <xf numFmtId="2" fontId="0" fillId="7" borderId="0" xfId="0" applyNumberFormat="1" applyFill="1" applyBorder="1" applyAlignment="1">
      <alignment horizontal="center"/>
    </xf>
    <xf numFmtId="0" fontId="0" fillId="7" borderId="0" xfId="0" applyNumberFormat="1" applyFill="1" applyBorder="1" applyAlignment="1">
      <alignment horizontal="center"/>
    </xf>
    <xf numFmtId="2" fontId="4" fillId="7" borderId="0" xfId="0" applyNumberFormat="1" applyFont="1" applyFill="1" applyBorder="1" applyAlignment="1">
      <alignment horizontal="center"/>
    </xf>
    <xf numFmtId="2" fontId="4" fillId="7" borderId="10" xfId="0" applyNumberFormat="1" applyFont="1" applyFill="1" applyBorder="1" applyAlignment="1">
      <alignment horizontal="center"/>
    </xf>
    <xf numFmtId="0" fontId="0" fillId="7" borderId="0" xfId="0" applyFill="1"/>
    <xf numFmtId="0" fontId="18" fillId="8" borderId="0" xfId="0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horizontal="center" vertical="center"/>
    </xf>
    <xf numFmtId="164" fontId="20" fillId="9" borderId="13" xfId="0" applyNumberFormat="1" applyFont="1" applyFill="1" applyBorder="1" applyAlignment="1">
      <alignment horizontal="center"/>
    </xf>
    <xf numFmtId="0" fontId="20" fillId="9" borderId="13" xfId="0" applyFont="1" applyFill="1" applyBorder="1" applyAlignment="1">
      <alignment horizontal="center"/>
    </xf>
    <xf numFmtId="168" fontId="21" fillId="9" borderId="13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68" fontId="0" fillId="10" borderId="13" xfId="0" applyNumberFormat="1" applyFont="1" applyFill="1" applyBorder="1" applyAlignment="1">
      <alignment horizontal="center"/>
    </xf>
    <xf numFmtId="168" fontId="5" fillId="0" borderId="13" xfId="0" applyNumberFormat="1" applyFont="1" applyFill="1" applyBorder="1" applyAlignment="1">
      <alignment horizontal="center"/>
    </xf>
    <xf numFmtId="168" fontId="23" fillId="0" borderId="13" xfId="1" applyNumberFormat="1" applyFont="1" applyFill="1" applyBorder="1" applyAlignment="1">
      <alignment horizontal="center"/>
    </xf>
    <xf numFmtId="0" fontId="0" fillId="0" borderId="0" xfId="0" applyFont="1"/>
    <xf numFmtId="169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168" fontId="7" fillId="0" borderId="13" xfId="0" applyNumberFormat="1" applyFont="1" applyFill="1" applyBorder="1" applyAlignment="1">
      <alignment horizontal="center"/>
    </xf>
    <xf numFmtId="168" fontId="9" fillId="10" borderId="13" xfId="0" applyNumberFormat="1" applyFont="1" applyFill="1" applyBorder="1" applyAlignment="1">
      <alignment horizontal="center"/>
    </xf>
    <xf numFmtId="168" fontId="24" fillId="0" borderId="13" xfId="1" applyNumberFormat="1" applyFont="1" applyFill="1" applyBorder="1" applyAlignment="1">
      <alignment horizontal="center"/>
    </xf>
    <xf numFmtId="164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164" fontId="20" fillId="11" borderId="13" xfId="0" applyNumberFormat="1" applyFont="1" applyFill="1" applyBorder="1" applyAlignment="1">
      <alignment horizontal="center"/>
    </xf>
    <xf numFmtId="0" fontId="20" fillId="11" borderId="13" xfId="0" applyFont="1" applyFill="1" applyBorder="1" applyAlignment="1">
      <alignment horizontal="center"/>
    </xf>
    <xf numFmtId="167" fontId="20" fillId="11" borderId="14" xfId="0" applyNumberFormat="1" applyFont="1" applyFill="1" applyBorder="1" applyAlignment="1">
      <alignment horizontal="center"/>
    </xf>
    <xf numFmtId="167" fontId="20" fillId="11" borderId="15" xfId="0" applyNumberFormat="1" applyFont="1" applyFill="1" applyBorder="1" applyAlignment="1">
      <alignment horizontal="center"/>
    </xf>
    <xf numFmtId="167" fontId="20" fillId="11" borderId="16" xfId="0" applyNumberFormat="1" applyFont="1" applyFill="1" applyBorder="1" applyAlignment="1">
      <alignment horizontal="center"/>
    </xf>
    <xf numFmtId="168" fontId="21" fillId="11" borderId="13" xfId="0" applyNumberFormat="1" applyFont="1" applyFill="1" applyBorder="1" applyAlignment="1">
      <alignment horizontal="center"/>
    </xf>
    <xf numFmtId="167" fontId="20" fillId="9" borderId="14" xfId="0" applyNumberFormat="1" applyFont="1" applyFill="1" applyBorder="1" applyAlignment="1">
      <alignment horizontal="center"/>
    </xf>
    <xf numFmtId="167" fontId="20" fillId="9" borderId="15" xfId="0" applyNumberFormat="1" applyFont="1" applyFill="1" applyBorder="1" applyAlignment="1">
      <alignment horizontal="center"/>
    </xf>
    <xf numFmtId="167" fontId="20" fillId="9" borderId="16" xfId="0" applyNumberFormat="1" applyFont="1" applyFill="1" applyBorder="1" applyAlignment="1">
      <alignment horizontal="center"/>
    </xf>
    <xf numFmtId="164" fontId="20" fillId="12" borderId="13" xfId="0" applyNumberFormat="1" applyFont="1" applyFill="1" applyBorder="1" applyAlignment="1">
      <alignment horizontal="center"/>
    </xf>
    <xf numFmtId="0" fontId="20" fillId="12" borderId="13" xfId="0" applyFont="1" applyFill="1" applyBorder="1" applyAlignment="1">
      <alignment horizontal="center"/>
    </xf>
    <xf numFmtId="167" fontId="20" fillId="12" borderId="14" xfId="0" applyNumberFormat="1" applyFont="1" applyFill="1" applyBorder="1" applyAlignment="1">
      <alignment horizontal="center"/>
    </xf>
    <xf numFmtId="167" fontId="20" fillId="12" borderId="15" xfId="0" applyNumberFormat="1" applyFont="1" applyFill="1" applyBorder="1" applyAlignment="1">
      <alignment horizontal="center"/>
    </xf>
    <xf numFmtId="167" fontId="20" fillId="12" borderId="16" xfId="0" applyNumberFormat="1" applyFont="1" applyFill="1" applyBorder="1" applyAlignment="1">
      <alignment horizontal="center"/>
    </xf>
    <xf numFmtId="168" fontId="21" fillId="12" borderId="13" xfId="0" applyNumberFormat="1" applyFont="1" applyFill="1" applyBorder="1" applyAlignment="1">
      <alignment horizontal="center"/>
    </xf>
    <xf numFmtId="0" fontId="20" fillId="3" borderId="0" xfId="0" applyFont="1" applyFill="1" applyAlignment="1">
      <alignment horizontal="center" vertical="center"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9" fontId="17" fillId="0" borderId="0" xfId="2" applyFont="1" applyAlignment="1">
      <alignment horizontal="center"/>
    </xf>
    <xf numFmtId="0" fontId="12" fillId="13" borderId="0" xfId="0" applyFont="1" applyFill="1" applyBorder="1" applyAlignment="1">
      <alignment horizontal="center"/>
    </xf>
    <xf numFmtId="0" fontId="17" fillId="13" borderId="0" xfId="0" applyFont="1" applyFill="1" applyBorder="1" applyAlignment="1">
      <alignment horizontal="center"/>
    </xf>
    <xf numFmtId="2" fontId="10" fillId="5" borderId="13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18" xfId="0" applyBorder="1"/>
    <xf numFmtId="9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16" fillId="0" borderId="0" xfId="0" applyNumberFormat="1" applyFont="1" applyAlignment="1">
      <alignment horizontal="center"/>
    </xf>
    <xf numFmtId="9" fontId="16" fillId="0" borderId="0" xfId="2" applyFont="1" applyAlignment="1">
      <alignment horizontal="center"/>
    </xf>
    <xf numFmtId="0" fontId="0" fillId="12" borderId="0" xfId="0" applyFill="1"/>
    <xf numFmtId="49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2" fontId="29" fillId="0" borderId="0" xfId="0" applyNumberFormat="1" applyFont="1" applyBorder="1" applyAlignment="1">
      <alignment horizontal="center"/>
    </xf>
    <xf numFmtId="0" fontId="28" fillId="0" borderId="0" xfId="0" applyFont="1"/>
    <xf numFmtId="2" fontId="30" fillId="13" borderId="0" xfId="0" applyNumberFormat="1" applyFont="1" applyFill="1" applyBorder="1" applyAlignment="1">
      <alignment horizontal="center"/>
    </xf>
    <xf numFmtId="0" fontId="30" fillId="13" borderId="0" xfId="0" applyFont="1" applyFill="1" applyBorder="1" applyAlignment="1">
      <alignment horizontal="center"/>
    </xf>
    <xf numFmtId="0" fontId="28" fillId="13" borderId="0" xfId="0" applyFont="1" applyFill="1" applyBorder="1" applyAlignment="1">
      <alignment horizontal="center"/>
    </xf>
    <xf numFmtId="168" fontId="31" fillId="0" borderId="0" xfId="1" applyNumberFormat="1" applyFont="1" applyFill="1" applyBorder="1" applyAlignment="1">
      <alignment horizontal="center"/>
    </xf>
    <xf numFmtId="168" fontId="32" fillId="0" borderId="0" xfId="1" applyNumberFormat="1" applyFont="1" applyFill="1" applyBorder="1" applyAlignment="1">
      <alignment horizontal="center"/>
    </xf>
    <xf numFmtId="164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/>
    </xf>
    <xf numFmtId="2" fontId="34" fillId="0" borderId="0" xfId="0" applyNumberFormat="1" applyFont="1" applyBorder="1" applyAlignment="1">
      <alignment horizontal="center"/>
    </xf>
    <xf numFmtId="164" fontId="35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168" fontId="35" fillId="0" borderId="0" xfId="0" applyNumberFormat="1" applyFont="1" applyFill="1" applyBorder="1" applyAlignment="1">
      <alignment horizontal="center"/>
    </xf>
    <xf numFmtId="0" fontId="28" fillId="0" borderId="18" xfId="0" applyFont="1" applyBorder="1"/>
    <xf numFmtId="1" fontId="35" fillId="0" borderId="0" xfId="0" applyNumberFormat="1" applyFont="1" applyFill="1" applyBorder="1" applyAlignment="1">
      <alignment horizontal="center"/>
    </xf>
    <xf numFmtId="168" fontId="28" fillId="10" borderId="0" xfId="0" applyNumberFormat="1" applyFont="1" applyFill="1" applyBorder="1" applyAlignment="1">
      <alignment horizontal="center"/>
    </xf>
    <xf numFmtId="1" fontId="33" fillId="0" borderId="0" xfId="0" applyNumberFormat="1" applyFont="1" applyFill="1" applyBorder="1" applyAlignment="1">
      <alignment horizontal="center"/>
    </xf>
    <xf numFmtId="168" fontId="34" fillId="10" borderId="0" xfId="0" applyNumberFormat="1" applyFont="1" applyFill="1" applyBorder="1" applyAlignment="1">
      <alignment horizontal="center"/>
    </xf>
    <xf numFmtId="168" fontId="33" fillId="0" borderId="0" xfId="0" applyNumberFormat="1" applyFont="1" applyFill="1" applyBorder="1" applyAlignment="1">
      <alignment horizontal="center"/>
    </xf>
    <xf numFmtId="49" fontId="30" fillId="13" borderId="0" xfId="0" applyNumberFormat="1" applyFont="1" applyFill="1" applyBorder="1" applyAlignment="1">
      <alignment horizontal="center" vertical="center"/>
    </xf>
    <xf numFmtId="0" fontId="30" fillId="13" borderId="0" xfId="0" applyNumberFormat="1" applyFont="1" applyFill="1" applyBorder="1" applyAlignment="1">
      <alignment horizontal="center"/>
    </xf>
    <xf numFmtId="17" fontId="30" fillId="13" borderId="0" xfId="0" applyNumberFormat="1" applyFont="1" applyFill="1" applyBorder="1" applyAlignment="1">
      <alignment horizontal="center"/>
    </xf>
    <xf numFmtId="9" fontId="30" fillId="13" borderId="0" xfId="0" applyNumberFormat="1" applyFont="1" applyFill="1" applyBorder="1" applyAlignment="1">
      <alignment horizontal="center"/>
    </xf>
    <xf numFmtId="0" fontId="30" fillId="13" borderId="13" xfId="0" applyFont="1" applyFill="1" applyBorder="1" applyAlignment="1">
      <alignment horizontal="center"/>
    </xf>
    <xf numFmtId="164" fontId="30" fillId="13" borderId="13" xfId="0" applyNumberFormat="1" applyFont="1" applyFill="1" applyBorder="1" applyAlignment="1">
      <alignment horizontal="center"/>
    </xf>
    <xf numFmtId="168" fontId="30" fillId="13" borderId="13" xfId="0" applyNumberFormat="1" applyFont="1" applyFill="1" applyBorder="1" applyAlignment="1">
      <alignment horizontal="center"/>
    </xf>
    <xf numFmtId="2" fontId="10" fillId="5" borderId="13" xfId="0" applyNumberFormat="1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30" fillId="10" borderId="13" xfId="0" applyFont="1" applyFill="1" applyBorder="1" applyAlignment="1">
      <alignment horizontal="center"/>
    </xf>
    <xf numFmtId="0" fontId="39" fillId="10" borderId="13" xfId="0" applyFont="1" applyFill="1" applyBorder="1" applyAlignment="1">
      <alignment horizontal="center"/>
    </xf>
    <xf numFmtId="17" fontId="30" fillId="10" borderId="13" xfId="0" applyNumberFormat="1" applyFont="1" applyFill="1" applyBorder="1" applyAlignment="1">
      <alignment horizontal="center"/>
    </xf>
    <xf numFmtId="0" fontId="39" fillId="10" borderId="13" xfId="0" applyFont="1" applyFill="1" applyBorder="1"/>
    <xf numFmtId="0" fontId="38" fillId="10" borderId="13" xfId="0" applyFont="1" applyFill="1" applyBorder="1"/>
    <xf numFmtId="49" fontId="28" fillId="0" borderId="13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2" fontId="28" fillId="0" borderId="13" xfId="0" applyNumberFormat="1" applyFont="1" applyBorder="1" applyAlignment="1">
      <alignment horizontal="center"/>
    </xf>
    <xf numFmtId="0" fontId="28" fillId="0" borderId="13" xfId="0" applyNumberFormat="1" applyFont="1" applyBorder="1" applyAlignment="1">
      <alignment horizontal="center"/>
    </xf>
    <xf numFmtId="2" fontId="29" fillId="0" borderId="13" xfId="0" applyNumberFormat="1" applyFont="1" applyBorder="1" applyAlignment="1">
      <alignment horizontal="center"/>
    </xf>
    <xf numFmtId="0" fontId="28" fillId="0" borderId="13" xfId="0" applyFont="1" applyBorder="1"/>
    <xf numFmtId="0" fontId="0" fillId="0" borderId="13" xfId="0" applyBorder="1"/>
    <xf numFmtId="2" fontId="10" fillId="5" borderId="13" xfId="0" applyNumberFormat="1" applyFont="1" applyFill="1" applyBorder="1" applyAlignment="1">
      <alignment horizontal="center" vertical="center"/>
    </xf>
    <xf numFmtId="0" fontId="28" fillId="10" borderId="0" xfId="0" applyFont="1" applyFill="1"/>
    <xf numFmtId="0" fontId="0" fillId="10" borderId="0" xfId="0" applyFill="1"/>
    <xf numFmtId="0" fontId="28" fillId="10" borderId="13" xfId="0" applyFont="1" applyFill="1" applyBorder="1" applyAlignment="1">
      <alignment horizontal="center"/>
    </xf>
    <xf numFmtId="2" fontId="10" fillId="5" borderId="13" xfId="0" applyNumberFormat="1" applyFont="1" applyFill="1" applyBorder="1" applyAlignment="1">
      <alignment horizontal="center" vertical="center"/>
    </xf>
    <xf numFmtId="2" fontId="10" fillId="5" borderId="13" xfId="0" applyNumberFormat="1" applyFont="1" applyFill="1" applyBorder="1" applyAlignment="1">
      <alignment horizontal="center" vertical="center"/>
    </xf>
    <xf numFmtId="2" fontId="11" fillId="5" borderId="13" xfId="0" applyNumberFormat="1" applyFont="1" applyFill="1" applyBorder="1" applyAlignment="1">
      <alignment horizontal="center" vertical="center"/>
    </xf>
    <xf numFmtId="2" fontId="12" fillId="6" borderId="13" xfId="0" applyNumberFormat="1" applyFont="1" applyFill="1" applyBorder="1" applyAlignment="1">
      <alignment horizontal="left" vertical="center"/>
    </xf>
    <xf numFmtId="2" fontId="10" fillId="5" borderId="13" xfId="0" applyNumberFormat="1" applyFont="1" applyFill="1" applyBorder="1" applyAlignment="1">
      <alignment horizontal="center" vertical="center"/>
    </xf>
    <xf numFmtId="0" fontId="10" fillId="5" borderId="13" xfId="0" applyNumberFormat="1" applyFont="1" applyFill="1" applyBorder="1" applyAlignment="1">
      <alignment horizontal="center" vertical="center"/>
    </xf>
    <xf numFmtId="167" fontId="30" fillId="13" borderId="14" xfId="0" applyNumberFormat="1" applyFont="1" applyFill="1" applyBorder="1" applyAlignment="1">
      <alignment horizontal="center"/>
    </xf>
    <xf numFmtId="167" fontId="30" fillId="13" borderId="15" xfId="0" applyNumberFormat="1" applyFont="1" applyFill="1" applyBorder="1" applyAlignment="1">
      <alignment horizontal="center"/>
    </xf>
    <xf numFmtId="167" fontId="30" fillId="13" borderId="16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164" fontId="1" fillId="2" borderId="17" xfId="0" applyNumberFormat="1" applyFont="1" applyFill="1" applyBorder="1" applyAlignment="1">
      <alignment horizontal="center" vertical="center"/>
    </xf>
    <xf numFmtId="0" fontId="25" fillId="12" borderId="0" xfId="0" applyFont="1" applyFill="1" applyAlignment="1">
      <alignment horizontal="center"/>
    </xf>
    <xf numFmtId="0" fontId="0" fillId="0" borderId="0" xfId="0" applyAlignment="1"/>
    <xf numFmtId="167" fontId="20" fillId="9" borderId="14" xfId="0" applyNumberFormat="1" applyFont="1" applyFill="1" applyBorder="1" applyAlignment="1">
      <alignment horizontal="center"/>
    </xf>
    <xf numFmtId="167" fontId="20" fillId="9" borderId="15" xfId="0" applyNumberFormat="1" applyFont="1" applyFill="1" applyBorder="1" applyAlignment="1">
      <alignment horizontal="center"/>
    </xf>
    <xf numFmtId="167" fontId="20" fillId="9" borderId="16" xfId="0" applyNumberFormat="1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/>
    </xf>
    <xf numFmtId="0" fontId="14" fillId="8" borderId="0" xfId="0" applyFont="1" applyFill="1" applyBorder="1" applyAlignment="1">
      <alignment horizontal="center"/>
    </xf>
    <xf numFmtId="0" fontId="15" fillId="8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66" fontId="15" fillId="8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>
      <alignment horizontal="center" vertical="center"/>
    </xf>
    <xf numFmtId="2" fontId="10" fillId="5" borderId="4" xfId="0" applyNumberFormat="1" applyFont="1" applyFill="1" applyBorder="1" applyAlignment="1">
      <alignment horizontal="center" vertical="center"/>
    </xf>
    <xf numFmtId="2" fontId="10" fillId="5" borderId="2" xfId="0" applyNumberFormat="1" applyFont="1" applyFill="1" applyBorder="1" applyAlignment="1">
      <alignment horizontal="center" vertical="center"/>
    </xf>
    <xf numFmtId="2" fontId="10" fillId="5" borderId="5" xfId="0" applyNumberFormat="1" applyFont="1" applyFill="1" applyBorder="1" applyAlignment="1">
      <alignment horizontal="center" vertical="center"/>
    </xf>
    <xf numFmtId="0" fontId="10" fillId="5" borderId="2" xfId="0" applyNumberFormat="1" applyFont="1" applyFill="1" applyBorder="1" applyAlignment="1">
      <alignment horizontal="center" vertical="center"/>
    </xf>
    <xf numFmtId="0" fontId="10" fillId="5" borderId="5" xfId="0" applyNumberFormat="1" applyFont="1" applyFill="1" applyBorder="1" applyAlignment="1">
      <alignment horizontal="center" vertical="center"/>
    </xf>
    <xf numFmtId="2" fontId="11" fillId="5" borderId="2" xfId="0" applyNumberFormat="1" applyFont="1" applyFill="1" applyBorder="1" applyAlignment="1">
      <alignment horizontal="center" vertical="center"/>
    </xf>
  </cellXfs>
  <cellStyles count="4">
    <cellStyle name="Excel Built-in Normal" xfId="1"/>
    <cellStyle name="Normal" xfId="0" builtinId="0"/>
    <cellStyle name="Normal 3 2" xfId="3"/>
    <cellStyle name="Percent" xfId="2" builtinId="5"/>
  </cellStyles>
  <dxfs count="2"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title>
      <c:tx>
        <c:rich>
          <a:bodyPr/>
          <a:lstStyle/>
          <a:p>
            <a:pPr>
              <a:defRPr lang="en-US"/>
            </a:pPr>
            <a:r>
              <a:rPr lang="en-US"/>
              <a:t>Return on Investment</a:t>
            </a:r>
          </a:p>
        </c:rich>
      </c:tx>
    </c:title>
    <c:plotArea>
      <c:layout>
        <c:manualLayout>
          <c:layoutTarget val="inner"/>
          <c:xMode val="edge"/>
          <c:yMode val="edge"/>
          <c:x val="0.14677372848117654"/>
          <c:y val="0.22351954467814988"/>
          <c:w val="0.66613188976381565"/>
          <c:h val="0.5127822567996001"/>
        </c:manualLayout>
      </c:layout>
      <c:barChart>
        <c:barDir val="col"/>
        <c:grouping val="clustered"/>
        <c:ser>
          <c:idx val="0"/>
          <c:order val="0"/>
          <c:tx>
            <c:strRef>
              <c:f>'ROI Statement'!$B$3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Statement'!$A$4:$A$16</c:f>
              <c:strCache>
                <c:ptCount val="13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 </c:v>
                </c:pt>
                <c:pt idx="9">
                  <c:v>February</c:v>
                </c:pt>
                <c:pt idx="10">
                  <c:v>March</c:v>
                </c:pt>
                <c:pt idx="11">
                  <c:v>April</c:v>
                </c:pt>
                <c:pt idx="12">
                  <c:v>MAY</c:v>
                </c:pt>
              </c:strCache>
            </c:strRef>
          </c:cat>
          <c:val>
            <c:numRef>
              <c:f>'ROI Statement'!$B$4:$B$16</c:f>
              <c:numCache>
                <c:formatCode>#,##0</c:formatCode>
                <c:ptCount val="13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  <c:pt idx="12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Statement'!$C$3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Statement'!$A$4:$A$16</c:f>
              <c:strCache>
                <c:ptCount val="13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 </c:v>
                </c:pt>
                <c:pt idx="9">
                  <c:v>February</c:v>
                </c:pt>
                <c:pt idx="10">
                  <c:v>March</c:v>
                </c:pt>
                <c:pt idx="11">
                  <c:v>April</c:v>
                </c:pt>
                <c:pt idx="12">
                  <c:v>MAY</c:v>
                </c:pt>
              </c:strCache>
            </c:strRef>
          </c:cat>
          <c:val>
            <c:numRef>
              <c:f>'ROI Statement'!$C$4:$C$16</c:f>
              <c:numCache>
                <c:formatCode>General</c:formatCode>
                <c:ptCount val="13"/>
                <c:pt idx="0">
                  <c:v>341995</c:v>
                </c:pt>
                <c:pt idx="1">
                  <c:v>328918</c:v>
                </c:pt>
                <c:pt idx="2">
                  <c:v>288028</c:v>
                </c:pt>
                <c:pt idx="3">
                  <c:v>303853</c:v>
                </c:pt>
                <c:pt idx="4">
                  <c:v>281093</c:v>
                </c:pt>
                <c:pt idx="5">
                  <c:v>407723</c:v>
                </c:pt>
                <c:pt idx="6">
                  <c:v>276937</c:v>
                </c:pt>
                <c:pt idx="7">
                  <c:v>385327</c:v>
                </c:pt>
                <c:pt idx="8">
                  <c:v>152934</c:v>
                </c:pt>
                <c:pt idx="9">
                  <c:v>543200</c:v>
                </c:pt>
                <c:pt idx="10">
                  <c:v>792720</c:v>
                </c:pt>
                <c:pt idx="11">
                  <c:v>364936</c:v>
                </c:pt>
                <c:pt idx="12">
                  <c:v>352040</c:v>
                </c:pt>
              </c:numCache>
            </c:numRef>
          </c:val>
        </c:ser>
        <c:axId val="36121216"/>
        <c:axId val="36143488"/>
      </c:barChart>
      <c:catAx>
        <c:axId val="3612121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36143488"/>
        <c:crosses val="autoZero"/>
        <c:auto val="1"/>
        <c:lblAlgn val="ctr"/>
        <c:lblOffset val="100"/>
      </c:catAx>
      <c:valAx>
        <c:axId val="36143488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36121216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title>
      <c:layout>
        <c:manualLayout>
          <c:xMode val="edge"/>
          <c:yMode val="edge"/>
          <c:x val="0.37704414858793389"/>
          <c:y val="4.1830082581476025E-2"/>
        </c:manualLayout>
      </c:layout>
      <c:txPr>
        <a:bodyPr/>
        <a:lstStyle/>
        <a:p>
          <a:pPr>
            <a:defRPr lang="en-US"/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4.6813591026784132E-2"/>
          <c:y val="0.23814983005463194"/>
          <c:w val="0.95214791466645265"/>
          <c:h val="0.6225302635649631"/>
        </c:manualLayout>
      </c:layout>
      <c:lineChart>
        <c:grouping val="standard"/>
        <c:ser>
          <c:idx val="0"/>
          <c:order val="0"/>
          <c:tx>
            <c:strRef>
              <c:f>'ROI Statement'!$D$3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7.6128317576170265E-2"/>
                  <c:y val="9.125475285171103E-2"/>
                </c:manualLayout>
              </c:layout>
              <c:showVal val="1"/>
            </c:dLbl>
            <c:dLbl>
              <c:idx val="1"/>
              <c:layout>
                <c:manualLayout>
                  <c:x val="-7.8303412364060854E-2"/>
                  <c:y val="-6.0836501901149406E-2"/>
                </c:manualLayout>
              </c:layout>
              <c:showVal val="1"/>
            </c:dLbl>
            <c:dLbl>
              <c:idx val="2"/>
              <c:layout>
                <c:manualLayout>
                  <c:x val="-5.2202274909374034E-2"/>
                  <c:y val="-0.12167300380228629"/>
                </c:manualLayout>
              </c:layout>
              <c:showVal val="1"/>
            </c:dLbl>
            <c:dLbl>
              <c:idx val="3"/>
              <c:layout>
                <c:manualLayout>
                  <c:x val="-2.6101137454687492E-2"/>
                  <c:y val="-9.1254752851711002E-2"/>
                </c:manualLayout>
              </c:layout>
              <c:showVal val="1"/>
            </c:dLbl>
            <c:dLbl>
              <c:idx val="4"/>
              <c:layout>
                <c:manualLayout>
                  <c:x val="-6.9603033212499013E-2"/>
                  <c:y val="-0.10139416983523462"/>
                </c:manualLayout>
              </c:layout>
              <c:showVal val="1"/>
            </c:dLbl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'ROI Statement'!$A$4:$A$16</c:f>
              <c:strCache>
                <c:ptCount val="13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 </c:v>
                </c:pt>
                <c:pt idx="9">
                  <c:v>February</c:v>
                </c:pt>
                <c:pt idx="10">
                  <c:v>March</c:v>
                </c:pt>
                <c:pt idx="11">
                  <c:v>April</c:v>
                </c:pt>
                <c:pt idx="12">
                  <c:v>MAY</c:v>
                </c:pt>
              </c:strCache>
            </c:strRef>
          </c:cat>
          <c:val>
            <c:numRef>
              <c:f>'ROI Statement'!$D$4:$D$16</c:f>
              <c:numCache>
                <c:formatCode>0%</c:formatCode>
                <c:ptCount val="13"/>
                <c:pt idx="0">
                  <c:v>3.41995</c:v>
                </c:pt>
                <c:pt idx="1">
                  <c:v>3.28918</c:v>
                </c:pt>
                <c:pt idx="2">
                  <c:v>2.88028</c:v>
                </c:pt>
                <c:pt idx="3">
                  <c:v>3.0385300000000002</c:v>
                </c:pt>
                <c:pt idx="4">
                  <c:v>2.8109299999999999</c:v>
                </c:pt>
                <c:pt idx="5">
                  <c:v>4.0772300000000001</c:v>
                </c:pt>
                <c:pt idx="6">
                  <c:v>2.7693699999999999</c:v>
                </c:pt>
                <c:pt idx="7">
                  <c:v>3.8532700000000002</c:v>
                </c:pt>
                <c:pt idx="8">
                  <c:v>1.5293399999999999</c:v>
                </c:pt>
                <c:pt idx="9">
                  <c:v>5.4320000000000004</c:v>
                </c:pt>
                <c:pt idx="10">
                  <c:v>7.9272</c:v>
                </c:pt>
                <c:pt idx="11">
                  <c:v>3.6493600000000002</c:v>
                </c:pt>
                <c:pt idx="12">
                  <c:v>3.5204</c:v>
                </c:pt>
              </c:numCache>
            </c:numRef>
          </c:val>
        </c:ser>
        <c:dLbls>
          <c:showVal val="1"/>
        </c:dLbls>
        <c:marker val="1"/>
        <c:axId val="39129856"/>
        <c:axId val="39131392"/>
      </c:lineChart>
      <c:catAx>
        <c:axId val="3912985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39131392"/>
        <c:crosses val="autoZero"/>
        <c:auto val="1"/>
        <c:lblAlgn val="ctr"/>
        <c:lblOffset val="100"/>
      </c:catAx>
      <c:valAx>
        <c:axId val="39131392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3912985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>
        <c:manualLayout>
          <c:xMode val="edge"/>
          <c:yMode val="edge"/>
          <c:x val="0.34470568000792962"/>
          <c:y val="8.1081098336050067E-2"/>
        </c:manualLayout>
      </c:layout>
      <c:txPr>
        <a:bodyPr/>
        <a:lstStyle/>
        <a:p>
          <a:pPr>
            <a:defRPr lang="en-US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'ROI Statement'!$F$3</c:f>
              <c:strCache>
                <c:ptCount val="1"/>
                <c:pt idx="0">
                  <c:v>ACCURACY</c:v>
                </c:pt>
              </c:strCache>
            </c:strRef>
          </c:tx>
          <c:cat>
            <c:strRef>
              <c:f>'ROI Statement'!$E$4:$E$8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Statement'!$F$4:$F$8</c:f>
              <c:numCache>
                <c:formatCode>0%</c:formatCode>
                <c:ptCount val="5"/>
                <c:pt idx="0">
                  <c:v>0.84</c:v>
                </c:pt>
                <c:pt idx="1">
                  <c:v>0.84</c:v>
                </c:pt>
                <c:pt idx="2">
                  <c:v>0.78</c:v>
                </c:pt>
                <c:pt idx="3">
                  <c:v>0.755</c:v>
                </c:pt>
                <c:pt idx="4">
                  <c:v>0.7</c:v>
                </c:pt>
              </c:numCache>
            </c:numRef>
          </c:val>
        </c:ser>
        <c:axId val="39163392"/>
        <c:axId val="39164928"/>
      </c:barChart>
      <c:catAx>
        <c:axId val="3916339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39164928"/>
        <c:crosses val="autoZero"/>
        <c:auto val="1"/>
        <c:lblAlgn val="ctr"/>
        <c:lblOffset val="100"/>
      </c:catAx>
      <c:valAx>
        <c:axId val="39164928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3916339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'ROI Statement'!$A$38:$A$42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Statement'!$B$38:$B$42</c:f>
              <c:numCache>
                <c:formatCode>#,##0</c:formatCode>
                <c:ptCount val="5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</c:numCache>
            </c:numRef>
          </c:val>
        </c:ser>
        <c:ser>
          <c:idx val="1"/>
          <c:order val="1"/>
          <c:cat>
            <c:strRef>
              <c:f>'ROI Statement'!$A$38:$A$42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Statement'!$C$38:$C$42</c:f>
              <c:numCache>
                <c:formatCode>General</c:formatCode>
                <c:ptCount val="5"/>
                <c:pt idx="0">
                  <c:v>77272</c:v>
                </c:pt>
                <c:pt idx="1">
                  <c:v>225090</c:v>
                </c:pt>
                <c:pt idx="2">
                  <c:v>209400</c:v>
                </c:pt>
                <c:pt idx="3" formatCode="#,##0">
                  <c:v>108135</c:v>
                </c:pt>
                <c:pt idx="4">
                  <c:v>81810</c:v>
                </c:pt>
              </c:numCache>
            </c:numRef>
          </c:val>
        </c:ser>
        <c:shape val="cylinder"/>
        <c:axId val="39189888"/>
        <c:axId val="37889152"/>
        <c:axId val="0"/>
      </c:bar3DChart>
      <c:catAx>
        <c:axId val="3918988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37889152"/>
        <c:crosses val="autoZero"/>
        <c:auto val="1"/>
        <c:lblAlgn val="ctr"/>
        <c:lblOffset val="100"/>
      </c:catAx>
      <c:valAx>
        <c:axId val="3788915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39189888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title>
      <c:txPr>
        <a:bodyPr/>
        <a:lstStyle/>
        <a:p>
          <a:pPr>
            <a:defRPr lang="en-US"/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3.6111111111111212E-2"/>
          <c:y val="0.17262136694366018"/>
          <c:w val="0.93888888888889765"/>
          <c:h val="0.62848255361148075"/>
        </c:manualLayout>
      </c:layout>
      <c:lineChart>
        <c:grouping val="stacked"/>
        <c:ser>
          <c:idx val="0"/>
          <c:order val="0"/>
          <c:tx>
            <c:strRef>
              <c:f>'ROI Statement'!$D$37</c:f>
              <c:strCache>
                <c:ptCount val="1"/>
                <c:pt idx="0">
                  <c:v>PERCENTAGE</c:v>
                </c:pt>
              </c:strCache>
            </c:strRef>
          </c:tx>
          <c:spPr>
            <a:effectLst>
              <a:outerShdw blurRad="1270000" dist="2540000" dir="21540000" sx="99000" sy="99000" algn="ctr" rotWithShape="0">
                <a:srgbClr val="000000">
                  <a:alpha val="0"/>
                </a:srgbClr>
              </a:outerShdw>
            </a:effectLst>
          </c:spPr>
          <c:marker>
            <c:spPr>
              <a:ln cap="rnd"/>
              <a:effectLst>
                <a:outerShdw blurRad="1270000" dist="2540000" dir="21540000" sx="99000" sy="99000" algn="ctr" rotWithShape="0">
                  <a:srgbClr val="000000">
                    <a:alpha val="0"/>
                  </a:srgbClr>
                </a:outerShdw>
              </a:effectLst>
            </c:spPr>
          </c:marker>
          <c:dPt>
            <c:idx val="1"/>
            <c:marker>
              <c:spPr>
                <a:ln w="31750" cap="rnd"/>
                <a:effectLst>
                  <a:outerShdw blurRad="1270000" dist="2540000" dir="21540000" sx="99000" sy="99000" algn="ctr" rotWithShape="0">
                    <a:srgbClr val="000000">
                      <a:alpha val="0"/>
                    </a:srgbClr>
                  </a:outerShdw>
                </a:effectLst>
              </c:spPr>
            </c:marker>
          </c:dPt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'ROI Statement'!$A$38:$A$42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Statement'!$D$38:$D$42</c:f>
              <c:numCache>
                <c:formatCode>0%</c:formatCode>
                <c:ptCount val="5"/>
                <c:pt idx="0">
                  <c:v>0.77271999999999996</c:v>
                </c:pt>
                <c:pt idx="1">
                  <c:v>2.2509000000000001</c:v>
                </c:pt>
                <c:pt idx="2">
                  <c:v>2.0939999999999999</c:v>
                </c:pt>
                <c:pt idx="3">
                  <c:v>1.08135</c:v>
                </c:pt>
                <c:pt idx="4">
                  <c:v>0.81810000000000005</c:v>
                </c:pt>
              </c:numCache>
            </c:numRef>
          </c:val>
        </c:ser>
        <c:dLbls>
          <c:showVal val="1"/>
        </c:dLbls>
        <c:marker val="1"/>
        <c:axId val="37934208"/>
        <c:axId val="37935744"/>
      </c:lineChart>
      <c:catAx>
        <c:axId val="3793420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37935744"/>
        <c:crosses val="autoZero"/>
        <c:auto val="1"/>
        <c:lblAlgn val="ctr"/>
        <c:lblOffset val="100"/>
      </c:catAx>
      <c:valAx>
        <c:axId val="37935744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37934208"/>
        <c:crosses val="autoZero"/>
        <c:crossBetween val="between"/>
      </c:valAx>
      <c:spPr>
        <a:noFill/>
      </c:spPr>
    </c:plotArea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73648</xdr:colOff>
      <xdr:row>68</xdr:row>
      <xdr:rowOff>173631</xdr:rowOff>
    </xdr:from>
    <xdr:to>
      <xdr:col>3</xdr:col>
      <xdr:colOff>625476</xdr:colOff>
      <xdr:row>70</xdr:row>
      <xdr:rowOff>578971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648" y="2571690"/>
          <a:ext cx="3879975" cy="78634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73648</xdr:colOff>
      <xdr:row>0</xdr:row>
      <xdr:rowOff>173631</xdr:rowOff>
    </xdr:from>
    <xdr:to>
      <xdr:col>3</xdr:col>
      <xdr:colOff>625476</xdr:colOff>
      <xdr:row>2</xdr:row>
      <xdr:rowOff>188446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648" y="3714690"/>
          <a:ext cx="3879975" cy="78634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121708</xdr:rowOff>
    </xdr:from>
    <xdr:to>
      <xdr:col>4</xdr:col>
      <xdr:colOff>38099</xdr:colOff>
      <xdr:row>31</xdr:row>
      <xdr:rowOff>63500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114301</xdr:colOff>
      <xdr:row>17</xdr:row>
      <xdr:rowOff>126999</xdr:rowOff>
    </xdr:from>
    <xdr:to>
      <xdr:col>10</xdr:col>
      <xdr:colOff>42333</xdr:colOff>
      <xdr:row>31</xdr:row>
      <xdr:rowOff>84666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42334</xdr:colOff>
      <xdr:row>8</xdr:row>
      <xdr:rowOff>126998</xdr:rowOff>
    </xdr:from>
    <xdr:to>
      <xdr:col>5</xdr:col>
      <xdr:colOff>1830916</xdr:colOff>
      <xdr:row>16</xdr:row>
      <xdr:rowOff>95248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116416</xdr:colOff>
      <xdr:row>42</xdr:row>
      <xdr:rowOff>52916</xdr:rowOff>
    </xdr:from>
    <xdr:to>
      <xdr:col>4</xdr:col>
      <xdr:colOff>10583</xdr:colOff>
      <xdr:row>53</xdr:row>
      <xdr:rowOff>158750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338667</xdr:colOff>
      <xdr:row>42</xdr:row>
      <xdr:rowOff>31751</xdr:rowOff>
    </xdr:from>
    <xdr:to>
      <xdr:col>7</xdr:col>
      <xdr:colOff>804334</xdr:colOff>
      <xdr:row>53</xdr:row>
      <xdr:rowOff>158751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571500</xdr:colOff>
      <xdr:row>0</xdr:row>
      <xdr:rowOff>723900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1733550</xdr:colOff>
      <xdr:row>1</xdr:row>
      <xdr:rowOff>612127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25"/>
          <a:ext cx="2581275" cy="79310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4"/>
  <sheetViews>
    <sheetView tabSelected="1" topLeftCell="A7" zoomScale="85" zoomScaleNormal="85" workbookViewId="0">
      <selection activeCell="A11" sqref="A11"/>
    </sheetView>
  </sheetViews>
  <sheetFormatPr defaultRowHeight="15"/>
  <cols>
    <col min="1" max="1" width="14" bestFit="1" customWidth="1"/>
    <col min="2" max="2" width="19.85546875" bestFit="1" customWidth="1"/>
    <col min="3" max="3" width="16.140625" bestFit="1" customWidth="1"/>
    <col min="4" max="4" width="11.28515625" bestFit="1" customWidth="1"/>
    <col min="5" max="5" width="22.140625" customWidth="1"/>
    <col min="6" max="6" width="11.5703125" bestFit="1" customWidth="1"/>
    <col min="7" max="7" width="19.28515625" bestFit="1" customWidth="1"/>
    <col min="8" max="8" width="18" bestFit="1" customWidth="1"/>
    <col min="9" max="9" width="13.7109375" bestFit="1" customWidth="1"/>
    <col min="10" max="10" width="22.42578125" bestFit="1" customWidth="1"/>
    <col min="11" max="11" width="12.140625" bestFit="1" customWidth="1"/>
    <col min="12" max="12" width="21.42578125" customWidth="1"/>
    <col min="13" max="13" width="12" bestFit="1" customWidth="1"/>
  </cols>
  <sheetData>
    <row r="1" spans="1:12" ht="24" customHeight="1"/>
    <row r="2" spans="1:12">
      <c r="A2" s="162" t="s">
        <v>552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3"/>
    </row>
    <row r="3" spans="1:12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5"/>
    </row>
    <row r="4" spans="1:12">
      <c r="A4" s="157" t="s">
        <v>1</v>
      </c>
      <c r="B4" s="157" t="s">
        <v>2</v>
      </c>
      <c r="C4" s="157" t="s">
        <v>536</v>
      </c>
      <c r="D4" s="158" t="s">
        <v>3</v>
      </c>
      <c r="E4" s="158" t="s">
        <v>537</v>
      </c>
      <c r="F4" s="155" t="s">
        <v>4</v>
      </c>
      <c r="G4" s="155"/>
      <c r="H4" s="155"/>
      <c r="I4" s="155" t="s">
        <v>5</v>
      </c>
      <c r="J4" s="155"/>
      <c r="K4" s="155"/>
      <c r="L4" s="153" t="s">
        <v>6</v>
      </c>
    </row>
    <row r="5" spans="1:12">
      <c r="A5" s="157"/>
      <c r="B5" s="157"/>
      <c r="C5" s="157"/>
      <c r="D5" s="158"/>
      <c r="E5" s="158"/>
      <c r="F5" s="153" t="s">
        <v>7</v>
      </c>
      <c r="G5" s="153" t="s">
        <v>8</v>
      </c>
      <c r="H5" s="153" t="s">
        <v>9</v>
      </c>
      <c r="I5" s="153" t="s">
        <v>10</v>
      </c>
      <c r="J5" s="153" t="s">
        <v>11</v>
      </c>
      <c r="K5" s="153" t="s">
        <v>12</v>
      </c>
      <c r="L5" s="153" t="s">
        <v>13</v>
      </c>
    </row>
    <row r="6" spans="1:12" ht="15.75">
      <c r="A6" s="156" t="s">
        <v>684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</row>
    <row r="7" spans="1:12" ht="15.75">
      <c r="A7" s="93" t="s">
        <v>549</v>
      </c>
      <c r="B7" s="93" t="s">
        <v>550</v>
      </c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1:12">
      <c r="A8" s="110"/>
      <c r="B8" s="111"/>
      <c r="C8" s="111"/>
      <c r="D8" s="111"/>
      <c r="E8" s="111"/>
      <c r="F8" s="129">
        <v>44075</v>
      </c>
      <c r="G8" s="111"/>
      <c r="H8" s="111"/>
      <c r="I8" s="111"/>
      <c r="J8" s="110"/>
      <c r="K8" s="110"/>
      <c r="L8" s="111"/>
    </row>
    <row r="9" spans="1:12">
      <c r="A9" s="110"/>
      <c r="B9" s="111"/>
      <c r="C9" s="111"/>
      <c r="D9" s="111"/>
      <c r="E9" s="111"/>
      <c r="F9" s="129"/>
      <c r="G9" s="111"/>
      <c r="H9" s="111"/>
      <c r="I9" s="111"/>
      <c r="J9" s="110"/>
      <c r="K9" s="110"/>
      <c r="L9" s="111"/>
    </row>
    <row r="11" spans="1:12">
      <c r="A11" s="142" t="s">
        <v>986</v>
      </c>
      <c r="B11" s="143" t="s">
        <v>334</v>
      </c>
      <c r="C11" s="145" t="s">
        <v>14</v>
      </c>
      <c r="D11" s="145">
        <v>1300</v>
      </c>
      <c r="E11" s="145">
        <v>585</v>
      </c>
      <c r="F11" s="144">
        <v>586.5</v>
      </c>
      <c r="G11" s="144">
        <v>0</v>
      </c>
      <c r="H11" s="144">
        <v>0</v>
      </c>
      <c r="I11" s="146">
        <f t="shared" ref="I11" si="0">SUM(F11-E11)*D11</f>
        <v>1950</v>
      </c>
      <c r="J11" s="144">
        <v>0</v>
      </c>
      <c r="K11" s="144">
        <v>0</v>
      </c>
      <c r="L11" s="146">
        <f t="shared" ref="L11" si="1">SUM(I11:K11)</f>
        <v>1950</v>
      </c>
    </row>
    <row r="12" spans="1:12">
      <c r="A12" s="142" t="s">
        <v>985</v>
      </c>
      <c r="B12" s="143" t="s">
        <v>362</v>
      </c>
      <c r="C12" s="144" t="s">
        <v>15</v>
      </c>
      <c r="D12" s="145">
        <v>2300</v>
      </c>
      <c r="E12" s="145">
        <v>433</v>
      </c>
      <c r="F12" s="144">
        <v>431.5</v>
      </c>
      <c r="G12" s="144">
        <v>0</v>
      </c>
      <c r="H12" s="144">
        <v>0</v>
      </c>
      <c r="I12" s="146">
        <f>SUM(E12-F12)*D12</f>
        <v>3450</v>
      </c>
      <c r="J12" s="144">
        <v>0</v>
      </c>
      <c r="K12" s="144">
        <v>0</v>
      </c>
      <c r="L12" s="146">
        <f t="shared" ref="L12" si="2">SUM(I12:K12)</f>
        <v>3450</v>
      </c>
    </row>
    <row r="13" spans="1:12">
      <c r="A13" s="142" t="s">
        <v>985</v>
      </c>
      <c r="B13" s="143" t="s">
        <v>508</v>
      </c>
      <c r="C13" s="144" t="s">
        <v>15</v>
      </c>
      <c r="D13" s="145">
        <v>1300</v>
      </c>
      <c r="E13" s="145">
        <v>783</v>
      </c>
      <c r="F13" s="144">
        <v>780.5</v>
      </c>
      <c r="G13" s="144">
        <v>0</v>
      </c>
      <c r="H13" s="144">
        <v>0</v>
      </c>
      <c r="I13" s="146">
        <f>SUM(E13-F13)*D13</f>
        <v>3250</v>
      </c>
      <c r="J13" s="144">
        <v>0</v>
      </c>
      <c r="K13" s="144">
        <v>0</v>
      </c>
      <c r="L13" s="146">
        <f t="shared" ref="L13" si="3">SUM(I13:K13)</f>
        <v>3250</v>
      </c>
    </row>
    <row r="14" spans="1:12">
      <c r="A14" s="142" t="s">
        <v>984</v>
      </c>
      <c r="B14" s="143" t="s">
        <v>402</v>
      </c>
      <c r="C14" s="145" t="s">
        <v>14</v>
      </c>
      <c r="D14" s="145">
        <v>550</v>
      </c>
      <c r="E14" s="145">
        <v>1300</v>
      </c>
      <c r="F14" s="144">
        <v>1304.5</v>
      </c>
      <c r="G14" s="144">
        <v>0</v>
      </c>
      <c r="H14" s="144">
        <v>0</v>
      </c>
      <c r="I14" s="146">
        <f t="shared" ref="I14" si="4">SUM(F14-E14)*D14</f>
        <v>2475</v>
      </c>
      <c r="J14" s="144">
        <v>0</v>
      </c>
      <c r="K14" s="144">
        <v>0</v>
      </c>
      <c r="L14" s="146">
        <f t="shared" ref="L14" si="5">SUM(I14:K14)</f>
        <v>2475</v>
      </c>
    </row>
    <row r="15" spans="1:12">
      <c r="A15" s="142" t="s">
        <v>983</v>
      </c>
      <c r="B15" s="143" t="s">
        <v>445</v>
      </c>
      <c r="C15" s="145" t="s">
        <v>14</v>
      </c>
      <c r="D15" s="145">
        <v>3200</v>
      </c>
      <c r="E15" s="145">
        <v>347.5</v>
      </c>
      <c r="F15" s="144">
        <v>349</v>
      </c>
      <c r="G15" s="144">
        <v>0</v>
      </c>
      <c r="H15" s="144">
        <v>0</v>
      </c>
      <c r="I15" s="146">
        <f t="shared" ref="I15" si="6">SUM(F15-E15)*D15</f>
        <v>4800</v>
      </c>
      <c r="J15" s="144">
        <v>0</v>
      </c>
      <c r="K15" s="144">
        <v>0</v>
      </c>
      <c r="L15" s="146">
        <f t="shared" ref="L15" si="7">SUM(I15:K15)</f>
        <v>4800</v>
      </c>
    </row>
    <row r="16" spans="1:12">
      <c r="A16" s="142" t="s">
        <v>981</v>
      </c>
      <c r="B16" s="143" t="s">
        <v>505</v>
      </c>
      <c r="C16" s="145" t="s">
        <v>14</v>
      </c>
      <c r="D16" s="145">
        <v>550</v>
      </c>
      <c r="E16" s="145">
        <v>1390</v>
      </c>
      <c r="F16" s="144">
        <v>1387</v>
      </c>
      <c r="G16" s="144">
        <v>0</v>
      </c>
      <c r="H16" s="144">
        <v>0</v>
      </c>
      <c r="I16" s="146">
        <f t="shared" ref="I16" si="8">SUM(F16-E16)*D16</f>
        <v>-1650</v>
      </c>
      <c r="J16" s="144">
        <v>0</v>
      </c>
      <c r="K16" s="144">
        <v>0</v>
      </c>
      <c r="L16" s="146">
        <f t="shared" ref="L16" si="9">SUM(I16:K16)</f>
        <v>-1650</v>
      </c>
    </row>
    <row r="17" spans="1:12">
      <c r="A17" s="142" t="s">
        <v>981</v>
      </c>
      <c r="B17" s="143" t="s">
        <v>982</v>
      </c>
      <c r="C17" s="145" t="s">
        <v>14</v>
      </c>
      <c r="D17" s="145">
        <v>750</v>
      </c>
      <c r="E17" s="145">
        <v>1208</v>
      </c>
      <c r="F17" s="144">
        <v>1212</v>
      </c>
      <c r="G17" s="144">
        <v>1218</v>
      </c>
      <c r="H17" s="144">
        <v>0</v>
      </c>
      <c r="I17" s="146">
        <f t="shared" ref="I17" si="10">SUM(F17-E17)*D17</f>
        <v>3000</v>
      </c>
      <c r="J17" s="144">
        <f>SUM(G17-F17)*D17</f>
        <v>4500</v>
      </c>
      <c r="K17" s="144">
        <v>0</v>
      </c>
      <c r="L17" s="146">
        <f t="shared" ref="L17" si="11">SUM(I17:K17)</f>
        <v>7500</v>
      </c>
    </row>
    <row r="18" spans="1:12">
      <c r="A18" s="142" t="s">
        <v>979</v>
      </c>
      <c r="B18" s="143" t="s">
        <v>980</v>
      </c>
      <c r="C18" s="145" t="s">
        <v>14</v>
      </c>
      <c r="D18" s="145">
        <v>200</v>
      </c>
      <c r="E18" s="145">
        <v>4485</v>
      </c>
      <c r="F18" s="144">
        <v>4499</v>
      </c>
      <c r="G18" s="144">
        <v>0</v>
      </c>
      <c r="H18" s="144">
        <v>0</v>
      </c>
      <c r="I18" s="146">
        <f t="shared" ref="I18" si="12">SUM(F18-E18)*D18</f>
        <v>2800</v>
      </c>
      <c r="J18" s="144">
        <v>0</v>
      </c>
      <c r="K18" s="144">
        <v>0</v>
      </c>
      <c r="L18" s="146">
        <f t="shared" ref="L18" si="13">SUM(I18:K18)</f>
        <v>2800</v>
      </c>
    </row>
    <row r="19" spans="1:12">
      <c r="A19" s="142" t="s">
        <v>979</v>
      </c>
      <c r="B19" s="143" t="s">
        <v>505</v>
      </c>
      <c r="C19" s="145" t="s">
        <v>14</v>
      </c>
      <c r="D19" s="145">
        <v>505</v>
      </c>
      <c r="E19" s="145">
        <v>1375</v>
      </c>
      <c r="F19" s="144">
        <v>1375</v>
      </c>
      <c r="G19" s="144">
        <v>0</v>
      </c>
      <c r="H19" s="144">
        <v>0</v>
      </c>
      <c r="I19" s="146">
        <f t="shared" ref="I19" si="14">SUM(F19-E19)*D19</f>
        <v>0</v>
      </c>
      <c r="J19" s="144">
        <v>0</v>
      </c>
      <c r="K19" s="144">
        <v>0</v>
      </c>
      <c r="L19" s="146">
        <f t="shared" ref="L19" si="15">SUM(I19:K19)</f>
        <v>0</v>
      </c>
    </row>
    <row r="20" spans="1:12">
      <c r="A20" s="142" t="s">
        <v>974</v>
      </c>
      <c r="B20" s="143" t="s">
        <v>975</v>
      </c>
      <c r="C20" s="144" t="s">
        <v>15</v>
      </c>
      <c r="D20" s="145">
        <v>250</v>
      </c>
      <c r="E20" s="145">
        <v>3285</v>
      </c>
      <c r="F20" s="144">
        <v>3275</v>
      </c>
      <c r="G20" s="144">
        <v>3265</v>
      </c>
      <c r="H20" s="144">
        <v>0</v>
      </c>
      <c r="I20" s="146">
        <f>SUM(E20-F20)*D20</f>
        <v>2500</v>
      </c>
      <c r="J20" s="144">
        <f>SUM(F20-G20)*D20</f>
        <v>2500</v>
      </c>
      <c r="K20" s="144">
        <v>0</v>
      </c>
      <c r="L20" s="146">
        <f t="shared" ref="L20" si="16">SUM(I20:K20)</f>
        <v>5000</v>
      </c>
    </row>
    <row r="21" spans="1:12">
      <c r="A21" s="142" t="s">
        <v>974</v>
      </c>
      <c r="B21" s="143" t="s">
        <v>976</v>
      </c>
      <c r="C21" s="145" t="s">
        <v>14</v>
      </c>
      <c r="D21" s="145">
        <v>300</v>
      </c>
      <c r="E21" s="145">
        <v>2115</v>
      </c>
      <c r="F21" s="144">
        <v>2122</v>
      </c>
      <c r="G21" s="144">
        <v>0</v>
      </c>
      <c r="H21" s="144">
        <v>0</v>
      </c>
      <c r="I21" s="146">
        <f t="shared" ref="I21" si="17">SUM(F21-E21)*D21</f>
        <v>2100</v>
      </c>
      <c r="J21" s="144">
        <v>0</v>
      </c>
      <c r="K21" s="144">
        <v>0</v>
      </c>
      <c r="L21" s="146">
        <f t="shared" ref="L21" si="18">SUM(I21:K21)</f>
        <v>2100</v>
      </c>
    </row>
    <row r="22" spans="1:12">
      <c r="A22" s="142" t="s">
        <v>973</v>
      </c>
      <c r="B22" s="143" t="s">
        <v>360</v>
      </c>
      <c r="C22" s="144" t="s">
        <v>15</v>
      </c>
      <c r="D22" s="145">
        <v>1250</v>
      </c>
      <c r="E22" s="145">
        <v>851</v>
      </c>
      <c r="F22" s="144">
        <v>848</v>
      </c>
      <c r="G22" s="144">
        <v>845</v>
      </c>
      <c r="H22" s="144">
        <v>0</v>
      </c>
      <c r="I22" s="146">
        <f>SUM(E22-F22)*D22</f>
        <v>3750</v>
      </c>
      <c r="J22" s="144">
        <f>SUM(F22-G22)*D22</f>
        <v>3750</v>
      </c>
      <c r="K22" s="144">
        <v>0</v>
      </c>
      <c r="L22" s="146">
        <f t="shared" ref="L22" si="19">SUM(I22:K22)</f>
        <v>7500</v>
      </c>
    </row>
    <row r="23" spans="1:12">
      <c r="A23" s="142" t="s">
        <v>972</v>
      </c>
      <c r="B23" s="143" t="s">
        <v>918</v>
      </c>
      <c r="C23" s="145" t="s">
        <v>14</v>
      </c>
      <c r="D23" s="145">
        <v>250</v>
      </c>
      <c r="E23" s="145">
        <v>3561</v>
      </c>
      <c r="F23" s="144">
        <v>3571</v>
      </c>
      <c r="G23" s="144">
        <v>0</v>
      </c>
      <c r="H23" s="144">
        <v>0</v>
      </c>
      <c r="I23" s="146">
        <f t="shared" ref="I23" si="20">SUM(F23-E23)*D23</f>
        <v>2500</v>
      </c>
      <c r="J23" s="144">
        <v>0</v>
      </c>
      <c r="K23" s="144">
        <v>0</v>
      </c>
      <c r="L23" s="146">
        <f t="shared" ref="L23" si="21">SUM(I23:K23)</f>
        <v>2500</v>
      </c>
    </row>
    <row r="24" spans="1:12">
      <c r="A24" s="142" t="s">
        <v>972</v>
      </c>
      <c r="B24" s="143" t="s">
        <v>440</v>
      </c>
      <c r="C24" s="145" t="s">
        <v>15</v>
      </c>
      <c r="D24" s="145">
        <v>250</v>
      </c>
      <c r="E24" s="145">
        <v>3290</v>
      </c>
      <c r="F24" s="144">
        <v>3290</v>
      </c>
      <c r="G24" s="144">
        <v>0</v>
      </c>
      <c r="H24" s="144">
        <v>0</v>
      </c>
      <c r="I24" s="146">
        <f t="shared" ref="I24" si="22">SUM(F24-E24)*D24</f>
        <v>0</v>
      </c>
      <c r="J24" s="144">
        <v>0</v>
      </c>
      <c r="K24" s="144">
        <v>0</v>
      </c>
      <c r="L24" s="146">
        <f t="shared" ref="L24" si="23">SUM(I24:K24)</f>
        <v>0</v>
      </c>
    </row>
    <row r="25" spans="1:12">
      <c r="A25" s="142" t="s">
        <v>972</v>
      </c>
      <c r="B25" s="143" t="s">
        <v>445</v>
      </c>
      <c r="C25" s="145" t="s">
        <v>14</v>
      </c>
      <c r="D25" s="145">
        <v>3200</v>
      </c>
      <c r="E25" s="145">
        <v>381</v>
      </c>
      <c r="F25" s="144">
        <v>382.5</v>
      </c>
      <c r="G25" s="144">
        <v>0</v>
      </c>
      <c r="H25" s="144">
        <v>0</v>
      </c>
      <c r="I25" s="146">
        <f t="shared" ref="I25" si="24">SUM(F25-E25)*D25</f>
        <v>4800</v>
      </c>
      <c r="J25" s="144">
        <v>0</v>
      </c>
      <c r="K25" s="144">
        <v>0</v>
      </c>
      <c r="L25" s="146">
        <f t="shared" ref="L25" si="25">SUM(I25:K25)</f>
        <v>4800</v>
      </c>
    </row>
    <row r="26" spans="1:12">
      <c r="A26" s="142" t="s">
        <v>971</v>
      </c>
      <c r="B26" s="143" t="s">
        <v>394</v>
      </c>
      <c r="C26" s="145" t="s">
        <v>14</v>
      </c>
      <c r="D26" s="145">
        <v>250</v>
      </c>
      <c r="E26" s="145">
        <v>4325</v>
      </c>
      <c r="F26" s="144">
        <v>4335</v>
      </c>
      <c r="G26" s="144">
        <v>4345</v>
      </c>
      <c r="H26" s="144">
        <v>0</v>
      </c>
      <c r="I26" s="146">
        <f t="shared" ref="I26" si="26">SUM(F26-E26)*D26</f>
        <v>2500</v>
      </c>
      <c r="J26" s="144">
        <f>SUM(G26-F26)*D26</f>
        <v>2500</v>
      </c>
      <c r="K26" s="144">
        <v>0</v>
      </c>
      <c r="L26" s="146">
        <f t="shared" ref="L26" si="27">SUM(I26:K26)</f>
        <v>5000</v>
      </c>
    </row>
    <row r="27" spans="1:12">
      <c r="A27" s="142" t="s">
        <v>968</v>
      </c>
      <c r="B27" s="143" t="s">
        <v>969</v>
      </c>
      <c r="C27" s="145" t="s">
        <v>14</v>
      </c>
      <c r="D27" s="145">
        <v>2000</v>
      </c>
      <c r="E27" s="145">
        <v>315</v>
      </c>
      <c r="F27" s="144">
        <v>316.2</v>
      </c>
      <c r="G27" s="144">
        <v>0</v>
      </c>
      <c r="H27" s="144">
        <v>0</v>
      </c>
      <c r="I27" s="146">
        <f t="shared" ref="I27" si="28">SUM(F27-E27)*D27</f>
        <v>2399.9999999999773</v>
      </c>
      <c r="J27" s="144">
        <v>0</v>
      </c>
      <c r="K27" s="144">
        <v>0</v>
      </c>
      <c r="L27" s="146">
        <f t="shared" ref="L27" si="29">SUM(I27:K27)</f>
        <v>2399.9999999999773</v>
      </c>
    </row>
    <row r="28" spans="1:12">
      <c r="A28" s="142" t="s">
        <v>967</v>
      </c>
      <c r="B28" s="143" t="s">
        <v>970</v>
      </c>
      <c r="C28" s="145" t="s">
        <v>14</v>
      </c>
      <c r="D28" s="145">
        <v>1100</v>
      </c>
      <c r="E28" s="145">
        <v>1267</v>
      </c>
      <c r="F28" s="144">
        <v>1262</v>
      </c>
      <c r="G28" s="144">
        <v>0</v>
      </c>
      <c r="H28" s="144">
        <v>0</v>
      </c>
      <c r="I28" s="146">
        <f t="shared" ref="I28" si="30">SUM(F28-E28)*D28</f>
        <v>-5500</v>
      </c>
      <c r="J28" s="144">
        <v>0</v>
      </c>
      <c r="K28" s="144">
        <v>0</v>
      </c>
      <c r="L28" s="146">
        <f t="shared" ref="L28" si="31">SUM(I28:K28)</f>
        <v>-5500</v>
      </c>
    </row>
    <row r="29" spans="1:12">
      <c r="A29" s="142" t="s">
        <v>966</v>
      </c>
      <c r="B29" s="143" t="s">
        <v>452</v>
      </c>
      <c r="C29" s="145" t="s">
        <v>14</v>
      </c>
      <c r="D29" s="145">
        <v>300</v>
      </c>
      <c r="E29" s="145">
        <v>2731</v>
      </c>
      <c r="F29" s="144">
        <v>2715</v>
      </c>
      <c r="G29" s="144">
        <v>0</v>
      </c>
      <c r="H29" s="144">
        <v>0</v>
      </c>
      <c r="I29" s="146">
        <f t="shared" ref="I29" si="32">SUM(F29-E29)*D29</f>
        <v>-4800</v>
      </c>
      <c r="J29" s="144">
        <v>0</v>
      </c>
      <c r="K29" s="144">
        <v>0</v>
      </c>
      <c r="L29" s="146">
        <f t="shared" ref="L29" si="33">SUM(I29:K29)</f>
        <v>-4800</v>
      </c>
    </row>
    <row r="30" spans="1:12">
      <c r="A30" s="142" t="s">
        <v>965</v>
      </c>
      <c r="B30" s="143" t="s">
        <v>490</v>
      </c>
      <c r="C30" s="145" t="s">
        <v>14</v>
      </c>
      <c r="D30" s="145">
        <v>550</v>
      </c>
      <c r="E30" s="145">
        <v>1345</v>
      </c>
      <c r="F30" s="144">
        <v>1354</v>
      </c>
      <c r="G30" s="144">
        <v>1365</v>
      </c>
      <c r="H30" s="144">
        <v>0</v>
      </c>
      <c r="I30" s="146">
        <f t="shared" ref="I30" si="34">SUM(F30-E30)*D30</f>
        <v>4950</v>
      </c>
      <c r="J30" s="144">
        <f>SUM(G30-F30)*D30</f>
        <v>6050</v>
      </c>
      <c r="K30" s="144">
        <v>0</v>
      </c>
      <c r="L30" s="146">
        <f t="shared" ref="L30" si="35">SUM(I30:K30)</f>
        <v>11000</v>
      </c>
    </row>
    <row r="31" spans="1:12">
      <c r="A31" s="142" t="s">
        <v>978</v>
      </c>
      <c r="B31" s="143" t="s">
        <v>977</v>
      </c>
      <c r="C31" s="144" t="s">
        <v>14</v>
      </c>
      <c r="D31" s="145">
        <v>250</v>
      </c>
      <c r="E31" s="145">
        <v>3480</v>
      </c>
      <c r="F31" s="144">
        <v>3495</v>
      </c>
      <c r="G31" s="144">
        <v>3510</v>
      </c>
      <c r="H31" s="144">
        <v>0</v>
      </c>
      <c r="I31" s="146">
        <f t="shared" ref="I31" si="36">SUM(F31-E31)*D31</f>
        <v>3750</v>
      </c>
      <c r="J31" s="144">
        <f>SUM(G31-F31)*D31</f>
        <v>3750</v>
      </c>
      <c r="K31" s="144">
        <v>0</v>
      </c>
      <c r="L31" s="146">
        <f t="shared" ref="L31" si="37">SUM(I31:K31)</f>
        <v>7500</v>
      </c>
    </row>
    <row r="32" spans="1:12">
      <c r="A32" s="142" t="s">
        <v>963</v>
      </c>
      <c r="B32" s="143" t="s">
        <v>362</v>
      </c>
      <c r="C32" s="144" t="s">
        <v>964</v>
      </c>
      <c r="D32" s="145">
        <v>2300</v>
      </c>
      <c r="E32" s="145">
        <v>459</v>
      </c>
      <c r="F32" s="144">
        <v>460.4</v>
      </c>
      <c r="G32" s="144">
        <v>463</v>
      </c>
      <c r="H32" s="144">
        <v>0</v>
      </c>
      <c r="I32" s="146">
        <f t="shared" ref="I32" si="38">SUM(F32-E32)*D32</f>
        <v>3219.9999999999477</v>
      </c>
      <c r="J32" s="144">
        <f>SUM(G32-F32)*D32</f>
        <v>5980.0000000000528</v>
      </c>
      <c r="K32" s="144">
        <v>0</v>
      </c>
      <c r="L32" s="146">
        <f t="shared" ref="L32" si="39">SUM(I32:K32)</f>
        <v>9200</v>
      </c>
    </row>
    <row r="33" spans="1:12">
      <c r="A33" s="127"/>
      <c r="B33" s="110"/>
      <c r="C33" s="109"/>
      <c r="D33" s="128"/>
      <c r="E33" s="128"/>
      <c r="F33" s="109"/>
      <c r="G33" s="109"/>
      <c r="H33" s="109"/>
      <c r="I33" s="109"/>
      <c r="J33" s="109" t="s">
        <v>548</v>
      </c>
      <c r="K33" s="109"/>
      <c r="L33" s="109">
        <f>SUM(L2:L32)</f>
        <v>71274.999999999971</v>
      </c>
    </row>
    <row r="35" spans="1:12">
      <c r="A35" s="157" t="s">
        <v>1</v>
      </c>
      <c r="B35" s="157" t="s">
        <v>2</v>
      </c>
      <c r="C35" s="157" t="s">
        <v>536</v>
      </c>
      <c r="D35" s="158" t="s">
        <v>3</v>
      </c>
      <c r="E35" s="158" t="s">
        <v>537</v>
      </c>
      <c r="F35" s="155" t="s">
        <v>4</v>
      </c>
      <c r="G35" s="155"/>
      <c r="H35" s="155"/>
      <c r="I35" s="155" t="s">
        <v>5</v>
      </c>
      <c r="J35" s="155"/>
      <c r="K35" s="155"/>
      <c r="L35" s="154" t="s">
        <v>6</v>
      </c>
    </row>
    <row r="36" spans="1:12">
      <c r="A36" s="157"/>
      <c r="B36" s="157"/>
      <c r="C36" s="157"/>
      <c r="D36" s="158"/>
      <c r="E36" s="158"/>
      <c r="F36" s="154" t="s">
        <v>7</v>
      </c>
      <c r="G36" s="154" t="s">
        <v>8</v>
      </c>
      <c r="H36" s="154" t="s">
        <v>9</v>
      </c>
      <c r="I36" s="154" t="s">
        <v>10</v>
      </c>
      <c r="J36" s="154" t="s">
        <v>11</v>
      </c>
      <c r="K36" s="154" t="s">
        <v>12</v>
      </c>
      <c r="L36" s="154" t="s">
        <v>13</v>
      </c>
    </row>
    <row r="37" spans="1:12" ht="15.75">
      <c r="A37" s="156" t="s">
        <v>684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</row>
    <row r="39" spans="1:12">
      <c r="A39" s="142" t="s">
        <v>940</v>
      </c>
      <c r="B39" s="143" t="s">
        <v>399</v>
      </c>
      <c r="C39" s="144" t="s">
        <v>15</v>
      </c>
      <c r="D39" s="145">
        <v>500</v>
      </c>
      <c r="E39" s="145">
        <v>2073</v>
      </c>
      <c r="F39" s="144">
        <v>2083</v>
      </c>
      <c r="G39" s="144">
        <v>0</v>
      </c>
      <c r="H39" s="144">
        <v>0</v>
      </c>
      <c r="I39" s="146">
        <f>SUM(E39-F39)*D39</f>
        <v>-5000</v>
      </c>
      <c r="J39" s="144">
        <v>0</v>
      </c>
      <c r="K39" s="144">
        <f>SUM(G39-H39)*D39</f>
        <v>0</v>
      </c>
      <c r="L39" s="146">
        <f t="shared" ref="L39" si="40">SUM(I39:K39)</f>
        <v>-5000</v>
      </c>
    </row>
    <row r="40" spans="1:12">
      <c r="A40" s="142" t="s">
        <v>940</v>
      </c>
      <c r="B40" s="143" t="s">
        <v>941</v>
      </c>
      <c r="C40" s="144" t="s">
        <v>14</v>
      </c>
      <c r="D40" s="145">
        <v>500</v>
      </c>
      <c r="E40" s="145">
        <v>1680</v>
      </c>
      <c r="F40" s="144">
        <v>1690</v>
      </c>
      <c r="G40" s="144">
        <v>0</v>
      </c>
      <c r="H40" s="144">
        <v>0</v>
      </c>
      <c r="I40" s="146">
        <f t="shared" ref="I40" si="41">SUM(F40-E40)*D40</f>
        <v>5000</v>
      </c>
      <c r="J40" s="144">
        <v>0</v>
      </c>
      <c r="K40" s="144">
        <v>0</v>
      </c>
      <c r="L40" s="146">
        <f t="shared" ref="L40" si="42">SUM(I40:K40)</f>
        <v>5000</v>
      </c>
    </row>
    <row r="41" spans="1:12">
      <c r="A41" s="142" t="s">
        <v>940</v>
      </c>
      <c r="B41" s="143" t="s">
        <v>939</v>
      </c>
      <c r="C41" s="144" t="s">
        <v>15</v>
      </c>
      <c r="D41" s="145">
        <v>2000</v>
      </c>
      <c r="E41" s="145">
        <v>290</v>
      </c>
      <c r="F41" s="144">
        <v>290</v>
      </c>
      <c r="G41" s="144">
        <v>0</v>
      </c>
      <c r="H41" s="144">
        <v>0</v>
      </c>
      <c r="I41" s="146">
        <f>SUM(E41-F41)*D41</f>
        <v>0</v>
      </c>
      <c r="J41" s="144">
        <v>0</v>
      </c>
      <c r="K41" s="144">
        <f>SUM(G41-H41)*D41</f>
        <v>0</v>
      </c>
      <c r="L41" s="146">
        <f t="shared" ref="L41" si="43">SUM(I41:K41)</f>
        <v>0</v>
      </c>
    </row>
    <row r="42" spans="1:12">
      <c r="A42" s="142" t="s">
        <v>942</v>
      </c>
      <c r="B42" s="143" t="s">
        <v>918</v>
      </c>
      <c r="C42" s="144" t="s">
        <v>14</v>
      </c>
      <c r="D42" s="145">
        <v>250</v>
      </c>
      <c r="E42" s="145">
        <v>3430</v>
      </c>
      <c r="F42" s="144">
        <v>3448</v>
      </c>
      <c r="G42" s="144">
        <v>0</v>
      </c>
      <c r="H42" s="144">
        <v>0</v>
      </c>
      <c r="I42" s="146">
        <f t="shared" ref="I42" si="44">SUM(F42-E42)*D42</f>
        <v>4500</v>
      </c>
      <c r="J42" s="144">
        <v>0</v>
      </c>
      <c r="K42" s="144">
        <v>0</v>
      </c>
      <c r="L42" s="146">
        <f t="shared" ref="L42" si="45">SUM(I42:K42)</f>
        <v>4500</v>
      </c>
    </row>
    <row r="43" spans="1:12">
      <c r="A43" s="142" t="s">
        <v>943</v>
      </c>
      <c r="B43" s="143" t="s">
        <v>508</v>
      </c>
      <c r="C43" s="144" t="s">
        <v>14</v>
      </c>
      <c r="D43" s="145">
        <v>1300</v>
      </c>
      <c r="E43" s="145">
        <v>835</v>
      </c>
      <c r="F43" s="144">
        <v>830</v>
      </c>
      <c r="G43" s="144">
        <v>0</v>
      </c>
      <c r="H43" s="144">
        <v>0</v>
      </c>
      <c r="I43" s="146">
        <f t="shared" ref="I43:I44" si="46">SUM(F43-E43)*D43</f>
        <v>-6500</v>
      </c>
      <c r="J43" s="144">
        <v>0</v>
      </c>
      <c r="K43" s="144">
        <v>0</v>
      </c>
      <c r="L43" s="146">
        <f t="shared" ref="L43:L44" si="47">SUM(I43:K43)</f>
        <v>-6500</v>
      </c>
    </row>
    <row r="44" spans="1:12">
      <c r="A44" s="142" t="s">
        <v>943</v>
      </c>
      <c r="B44" s="143" t="s">
        <v>394</v>
      </c>
      <c r="C44" s="144" t="s">
        <v>14</v>
      </c>
      <c r="D44" s="145">
        <v>250</v>
      </c>
      <c r="E44" s="145">
        <v>4302</v>
      </c>
      <c r="F44" s="144">
        <v>4319</v>
      </c>
      <c r="G44" s="144">
        <v>0</v>
      </c>
      <c r="H44" s="144">
        <v>0</v>
      </c>
      <c r="I44" s="146">
        <f t="shared" si="46"/>
        <v>4250</v>
      </c>
      <c r="J44" s="144">
        <v>0</v>
      </c>
      <c r="K44" s="144">
        <v>0</v>
      </c>
      <c r="L44" s="146">
        <f t="shared" si="47"/>
        <v>4250</v>
      </c>
    </row>
    <row r="45" spans="1:12">
      <c r="A45" s="142" t="s">
        <v>944</v>
      </c>
      <c r="B45" s="143" t="s">
        <v>203</v>
      </c>
      <c r="C45" s="144" t="s">
        <v>14</v>
      </c>
      <c r="D45" s="145">
        <v>500</v>
      </c>
      <c r="E45" s="145">
        <v>1300</v>
      </c>
      <c r="F45" s="144">
        <v>1300</v>
      </c>
      <c r="G45" s="144">
        <v>0</v>
      </c>
      <c r="H45" s="144">
        <v>0</v>
      </c>
      <c r="I45" s="146">
        <f t="shared" ref="I45:I46" si="48">SUM(F45-E45)*D45</f>
        <v>0</v>
      </c>
      <c r="J45" s="144">
        <v>0</v>
      </c>
      <c r="K45" s="144">
        <v>0</v>
      </c>
      <c r="L45" s="146">
        <f t="shared" ref="L45:L46" si="49">SUM(I45:K45)</f>
        <v>0</v>
      </c>
    </row>
    <row r="46" spans="1:12">
      <c r="A46" s="142" t="s">
        <v>945</v>
      </c>
      <c r="B46" s="143" t="s">
        <v>72</v>
      </c>
      <c r="C46" s="144" t="s">
        <v>14</v>
      </c>
      <c r="D46" s="145">
        <v>500</v>
      </c>
      <c r="E46" s="145">
        <v>2280</v>
      </c>
      <c r="F46" s="144">
        <v>2288</v>
      </c>
      <c r="G46" s="144">
        <v>0</v>
      </c>
      <c r="H46" s="144">
        <v>0</v>
      </c>
      <c r="I46" s="146">
        <f t="shared" si="48"/>
        <v>4000</v>
      </c>
      <c r="J46" s="144">
        <v>0</v>
      </c>
      <c r="K46" s="144">
        <v>0</v>
      </c>
      <c r="L46" s="146">
        <f t="shared" si="49"/>
        <v>4000</v>
      </c>
    </row>
    <row r="47" spans="1:12">
      <c r="A47" s="142" t="s">
        <v>946</v>
      </c>
      <c r="B47" s="143" t="s">
        <v>926</v>
      </c>
      <c r="C47" s="144" t="s">
        <v>14</v>
      </c>
      <c r="D47" s="145">
        <v>2500</v>
      </c>
      <c r="E47" s="145">
        <v>229</v>
      </c>
      <c r="F47" s="144">
        <v>229</v>
      </c>
      <c r="G47" s="144">
        <v>0</v>
      </c>
      <c r="H47" s="144">
        <v>0</v>
      </c>
      <c r="I47" s="146">
        <f t="shared" ref="I47" si="50">SUM(F47-E47)*D47</f>
        <v>0</v>
      </c>
      <c r="J47" s="144">
        <v>0</v>
      </c>
      <c r="K47" s="144">
        <v>0</v>
      </c>
      <c r="L47" s="146">
        <f t="shared" ref="L47:L48" si="51">SUM(I47:K47)</f>
        <v>0</v>
      </c>
    </row>
    <row r="48" spans="1:12">
      <c r="A48" s="142" t="s">
        <v>947</v>
      </c>
      <c r="B48" s="143" t="s">
        <v>335</v>
      </c>
      <c r="C48" s="144" t="s">
        <v>15</v>
      </c>
      <c r="D48" s="145">
        <v>200</v>
      </c>
      <c r="E48" s="145">
        <v>3840</v>
      </c>
      <c r="F48" s="144">
        <v>3840</v>
      </c>
      <c r="G48" s="144">
        <v>0</v>
      </c>
      <c r="H48" s="144">
        <v>0</v>
      </c>
      <c r="I48" s="146">
        <f>SUM(E48-F48)*D48</f>
        <v>0</v>
      </c>
      <c r="J48" s="144">
        <v>0</v>
      </c>
      <c r="K48" s="144">
        <f>SUM(G48-H48)*D48</f>
        <v>0</v>
      </c>
      <c r="L48" s="146">
        <f t="shared" si="51"/>
        <v>0</v>
      </c>
    </row>
    <row r="49" spans="1:12">
      <c r="A49" s="142" t="s">
        <v>948</v>
      </c>
      <c r="B49" s="143" t="s">
        <v>949</v>
      </c>
      <c r="C49" s="144" t="s">
        <v>15</v>
      </c>
      <c r="D49" s="145">
        <v>3000</v>
      </c>
      <c r="E49" s="145">
        <v>320.5</v>
      </c>
      <c r="F49" s="144">
        <v>320.5</v>
      </c>
      <c r="G49" s="144">
        <v>0</v>
      </c>
      <c r="H49" s="144">
        <v>0</v>
      </c>
      <c r="I49" s="146">
        <f>SUM(E49-F49)*D49</f>
        <v>0</v>
      </c>
      <c r="J49" s="144">
        <v>0</v>
      </c>
      <c r="K49" s="144">
        <f>SUM(G49-H49)*D49</f>
        <v>0</v>
      </c>
      <c r="L49" s="146">
        <f t="shared" ref="L49" si="52">SUM(I49:K49)</f>
        <v>0</v>
      </c>
    </row>
    <row r="50" spans="1:12">
      <c r="A50" s="142" t="s">
        <v>948</v>
      </c>
      <c r="B50" s="143" t="s">
        <v>353</v>
      </c>
      <c r="C50" s="144" t="s">
        <v>15</v>
      </c>
      <c r="D50" s="145">
        <v>750</v>
      </c>
      <c r="E50" s="145">
        <v>1153</v>
      </c>
      <c r="F50" s="144">
        <v>1150</v>
      </c>
      <c r="G50" s="144">
        <v>0</v>
      </c>
      <c r="H50" s="144">
        <v>0</v>
      </c>
      <c r="I50" s="146">
        <f>SUM(E50-F50)*D50</f>
        <v>2250</v>
      </c>
      <c r="J50" s="144">
        <v>0</v>
      </c>
      <c r="K50" s="144">
        <f>SUM(G50-H50)*D50</f>
        <v>0</v>
      </c>
      <c r="L50" s="146">
        <f t="shared" ref="L50:L51" si="53">SUM(I50:K50)</f>
        <v>2250</v>
      </c>
    </row>
    <row r="51" spans="1:12">
      <c r="A51" s="142" t="s">
        <v>950</v>
      </c>
      <c r="B51" s="143" t="s">
        <v>503</v>
      </c>
      <c r="C51" s="144" t="s">
        <v>14</v>
      </c>
      <c r="D51" s="145">
        <v>300</v>
      </c>
      <c r="E51" s="145">
        <v>2010</v>
      </c>
      <c r="F51" s="144">
        <v>2020</v>
      </c>
      <c r="G51" s="144">
        <v>0</v>
      </c>
      <c r="H51" s="144">
        <v>0</v>
      </c>
      <c r="I51" s="146">
        <f t="shared" ref="I51" si="54">SUM(F51-E51)*D51</f>
        <v>3000</v>
      </c>
      <c r="J51" s="144">
        <v>0</v>
      </c>
      <c r="K51" s="144">
        <v>0</v>
      </c>
      <c r="L51" s="146">
        <f t="shared" si="53"/>
        <v>3000</v>
      </c>
    </row>
    <row r="52" spans="1:12">
      <c r="A52" s="142" t="s">
        <v>951</v>
      </c>
      <c r="B52" s="143" t="s">
        <v>243</v>
      </c>
      <c r="C52" s="144" t="s">
        <v>14</v>
      </c>
      <c r="D52" s="145">
        <v>750</v>
      </c>
      <c r="E52" s="145">
        <v>1178</v>
      </c>
      <c r="F52" s="144">
        <v>1185</v>
      </c>
      <c r="G52" s="144">
        <v>0</v>
      </c>
      <c r="H52" s="144">
        <v>0</v>
      </c>
      <c r="I52" s="146">
        <f t="shared" ref="I52" si="55">SUM(F52-E52)*D52</f>
        <v>5250</v>
      </c>
      <c r="J52" s="144">
        <v>0</v>
      </c>
      <c r="K52" s="144">
        <v>0</v>
      </c>
      <c r="L52" s="146">
        <f t="shared" ref="L52" si="56">SUM(I52:K52)</f>
        <v>5250</v>
      </c>
    </row>
    <row r="53" spans="1:12">
      <c r="A53" s="142" t="s">
        <v>951</v>
      </c>
      <c r="B53" s="143" t="s">
        <v>387</v>
      </c>
      <c r="C53" s="144" t="s">
        <v>14</v>
      </c>
      <c r="D53" s="145">
        <v>1400</v>
      </c>
      <c r="E53" s="145">
        <v>443</v>
      </c>
      <c r="F53" s="144">
        <v>444.3</v>
      </c>
      <c r="G53" s="144">
        <v>0</v>
      </c>
      <c r="H53" s="144">
        <v>0</v>
      </c>
      <c r="I53" s="146">
        <f t="shared" ref="I53" si="57">SUM(F53-E53)*D53</f>
        <v>1820.0000000000159</v>
      </c>
      <c r="J53" s="144">
        <v>0</v>
      </c>
      <c r="K53" s="144">
        <v>0</v>
      </c>
      <c r="L53" s="146">
        <f t="shared" ref="L53" si="58">SUM(I53:K53)</f>
        <v>1820.0000000000159</v>
      </c>
    </row>
    <row r="54" spans="1:12">
      <c r="A54" s="142" t="s">
        <v>952</v>
      </c>
      <c r="B54" s="143" t="s">
        <v>166</v>
      </c>
      <c r="C54" s="144" t="s">
        <v>14</v>
      </c>
      <c r="D54" s="145">
        <v>1500</v>
      </c>
      <c r="E54" s="145">
        <v>502</v>
      </c>
      <c r="F54" s="144">
        <v>505</v>
      </c>
      <c r="G54" s="144">
        <v>0</v>
      </c>
      <c r="H54" s="144">
        <v>0</v>
      </c>
      <c r="I54" s="146">
        <f t="shared" ref="I54" si="59">SUM(F54-E54)*D54</f>
        <v>4500</v>
      </c>
      <c r="J54" s="144">
        <v>0</v>
      </c>
      <c r="K54" s="144">
        <v>0</v>
      </c>
      <c r="L54" s="146">
        <f t="shared" ref="L54" si="60">SUM(I54:K54)</f>
        <v>4500</v>
      </c>
    </row>
    <row r="55" spans="1:12">
      <c r="A55" s="142" t="s">
        <v>953</v>
      </c>
      <c r="B55" s="143" t="s">
        <v>471</v>
      </c>
      <c r="C55" s="144" t="s">
        <v>14</v>
      </c>
      <c r="D55" s="145">
        <v>407</v>
      </c>
      <c r="E55" s="145">
        <v>1315</v>
      </c>
      <c r="F55" s="144">
        <v>1321</v>
      </c>
      <c r="G55" s="144">
        <v>0</v>
      </c>
      <c r="H55" s="144">
        <v>0</v>
      </c>
      <c r="I55" s="146">
        <f t="shared" ref="I55" si="61">SUM(F55-E55)*D55</f>
        <v>2442</v>
      </c>
      <c r="J55" s="144">
        <v>0</v>
      </c>
      <c r="K55" s="144">
        <v>0</v>
      </c>
      <c r="L55" s="146">
        <f t="shared" ref="L55" si="62">SUM(I55:K55)</f>
        <v>2442</v>
      </c>
    </row>
    <row r="56" spans="1:12">
      <c r="A56" s="142" t="s">
        <v>954</v>
      </c>
      <c r="B56" s="143" t="s">
        <v>19</v>
      </c>
      <c r="C56" s="144" t="s">
        <v>14</v>
      </c>
      <c r="D56" s="145">
        <v>1300</v>
      </c>
      <c r="E56" s="145">
        <v>533</v>
      </c>
      <c r="F56" s="144">
        <v>535.9</v>
      </c>
      <c r="G56" s="144">
        <v>0</v>
      </c>
      <c r="H56" s="144">
        <v>0</v>
      </c>
      <c r="I56" s="146">
        <f t="shared" ref="I56" si="63">SUM(F56-E56)*D56</f>
        <v>3769.9999999999704</v>
      </c>
      <c r="J56" s="144">
        <v>0</v>
      </c>
      <c r="K56" s="144">
        <v>0</v>
      </c>
      <c r="L56" s="146">
        <f t="shared" ref="L56" si="64">SUM(I56:K56)</f>
        <v>3769.9999999999704</v>
      </c>
    </row>
    <row r="57" spans="1:12">
      <c r="A57" s="142" t="s">
        <v>955</v>
      </c>
      <c r="B57" s="143" t="s">
        <v>436</v>
      </c>
      <c r="C57" s="144" t="s">
        <v>14</v>
      </c>
      <c r="D57" s="145">
        <v>2300</v>
      </c>
      <c r="E57" s="145">
        <v>516</v>
      </c>
      <c r="F57" s="144">
        <v>517.20000000000005</v>
      </c>
      <c r="G57" s="144">
        <v>519</v>
      </c>
      <c r="H57" s="144">
        <v>0</v>
      </c>
      <c r="I57" s="146">
        <f t="shared" ref="I57" si="65">SUM(F57-E57)*D57</f>
        <v>2760.0000000001046</v>
      </c>
      <c r="J57" s="144">
        <v>0</v>
      </c>
      <c r="K57" s="144">
        <v>0</v>
      </c>
      <c r="L57" s="146">
        <f t="shared" ref="L57" si="66">SUM(I57:K57)</f>
        <v>2760.0000000001046</v>
      </c>
    </row>
    <row r="58" spans="1:12">
      <c r="A58" s="142" t="s">
        <v>956</v>
      </c>
      <c r="B58" s="143" t="s">
        <v>893</v>
      </c>
      <c r="C58" s="144" t="s">
        <v>15</v>
      </c>
      <c r="D58" s="145">
        <v>250</v>
      </c>
      <c r="E58" s="145">
        <v>3430</v>
      </c>
      <c r="F58" s="144">
        <v>3420</v>
      </c>
      <c r="G58" s="144">
        <v>0</v>
      </c>
      <c r="H58" s="144">
        <v>0</v>
      </c>
      <c r="I58" s="146">
        <f>SUM(E58-F58)*D58</f>
        <v>2500</v>
      </c>
      <c r="J58" s="144">
        <v>0</v>
      </c>
      <c r="K58" s="144">
        <f>SUM(G58-H58)*D58</f>
        <v>0</v>
      </c>
      <c r="L58" s="146">
        <f t="shared" ref="L58" si="67">SUM(I58:K58)</f>
        <v>2500</v>
      </c>
    </row>
    <row r="59" spans="1:12">
      <c r="A59" s="142" t="s">
        <v>957</v>
      </c>
      <c r="B59" s="143" t="s">
        <v>394</v>
      </c>
      <c r="C59" s="144" t="s">
        <v>15</v>
      </c>
      <c r="D59" s="145">
        <v>250</v>
      </c>
      <c r="E59" s="145">
        <v>4050</v>
      </c>
      <c r="F59" s="144">
        <v>4040</v>
      </c>
      <c r="G59" s="144">
        <v>4030</v>
      </c>
      <c r="H59" s="144">
        <v>0</v>
      </c>
      <c r="I59" s="146">
        <f>SUM(E59-F59)*D59</f>
        <v>2500</v>
      </c>
      <c r="J59" s="144">
        <v>0</v>
      </c>
      <c r="K59" s="144">
        <v>0</v>
      </c>
      <c r="L59" s="146">
        <f t="shared" ref="L59" si="68">SUM(I59:K59)</f>
        <v>2500</v>
      </c>
    </row>
    <row r="60" spans="1:12">
      <c r="A60" s="142" t="s">
        <v>957</v>
      </c>
      <c r="B60" s="143" t="s">
        <v>362</v>
      </c>
      <c r="C60" s="144" t="s">
        <v>15</v>
      </c>
      <c r="D60" s="145">
        <v>2300</v>
      </c>
      <c r="E60" s="145">
        <v>420</v>
      </c>
      <c r="F60" s="144">
        <v>418.8</v>
      </c>
      <c r="G60" s="144">
        <v>0</v>
      </c>
      <c r="H60" s="144">
        <v>0</v>
      </c>
      <c r="I60" s="146">
        <f>SUM(E60-F60)*D60</f>
        <v>2759.9999999999736</v>
      </c>
      <c r="J60" s="144">
        <v>0</v>
      </c>
      <c r="K60" s="144">
        <v>0</v>
      </c>
      <c r="L60" s="146">
        <f t="shared" ref="L60" si="69">SUM(I60:K60)</f>
        <v>2759.9999999999736</v>
      </c>
    </row>
    <row r="61" spans="1:12">
      <c r="A61" s="142" t="s">
        <v>958</v>
      </c>
      <c r="B61" s="143" t="s">
        <v>274</v>
      </c>
      <c r="C61" s="144" t="s">
        <v>14</v>
      </c>
      <c r="D61" s="145">
        <v>1400</v>
      </c>
      <c r="E61" s="145">
        <v>840</v>
      </c>
      <c r="F61" s="144">
        <v>843</v>
      </c>
      <c r="G61" s="144">
        <v>0</v>
      </c>
      <c r="H61" s="144">
        <v>0</v>
      </c>
      <c r="I61" s="146">
        <f t="shared" ref="I61" si="70">SUM(F61-E61)*D61</f>
        <v>4200</v>
      </c>
      <c r="J61" s="144">
        <v>0</v>
      </c>
      <c r="K61" s="144">
        <v>0</v>
      </c>
      <c r="L61" s="146">
        <f t="shared" ref="L61:L62" si="71">SUM(I61:K61)</f>
        <v>4200</v>
      </c>
    </row>
    <row r="62" spans="1:12">
      <c r="A62" s="142" t="s">
        <v>959</v>
      </c>
      <c r="B62" s="143" t="s">
        <v>399</v>
      </c>
      <c r="C62" s="144" t="s">
        <v>15</v>
      </c>
      <c r="D62" s="145">
        <v>505</v>
      </c>
      <c r="E62" s="145">
        <v>2200</v>
      </c>
      <c r="F62" s="144">
        <v>2193</v>
      </c>
      <c r="G62" s="144">
        <v>0</v>
      </c>
      <c r="H62" s="144">
        <v>0</v>
      </c>
      <c r="I62" s="146">
        <f>SUM(E62-F62)*D62</f>
        <v>3535</v>
      </c>
      <c r="J62" s="144">
        <v>0</v>
      </c>
      <c r="K62" s="144">
        <f>SUM(G62-H62)*D62</f>
        <v>0</v>
      </c>
      <c r="L62" s="146">
        <f t="shared" si="71"/>
        <v>3535</v>
      </c>
    </row>
    <row r="63" spans="1:12">
      <c r="A63" s="142" t="s">
        <v>960</v>
      </c>
      <c r="B63" s="143" t="s">
        <v>496</v>
      </c>
      <c r="C63" s="144" t="s">
        <v>14</v>
      </c>
      <c r="D63" s="145">
        <v>750</v>
      </c>
      <c r="E63" s="145">
        <v>1055</v>
      </c>
      <c r="F63" s="144">
        <v>1049.9000000000001</v>
      </c>
      <c r="G63" s="144">
        <v>0</v>
      </c>
      <c r="H63" s="144">
        <v>0</v>
      </c>
      <c r="I63" s="146">
        <f t="shared" ref="I63" si="72">SUM(F63-E63)*D63</f>
        <v>-3824.9999999999318</v>
      </c>
      <c r="J63" s="144">
        <v>0</v>
      </c>
      <c r="K63" s="144">
        <v>0</v>
      </c>
      <c r="L63" s="146">
        <f t="shared" ref="L63" si="73">SUM(I63:K63)</f>
        <v>-3824.9999999999318</v>
      </c>
    </row>
    <row r="64" spans="1:12">
      <c r="A64" s="142" t="s">
        <v>960</v>
      </c>
      <c r="B64" s="143" t="s">
        <v>893</v>
      </c>
      <c r="C64" s="144" t="s">
        <v>14</v>
      </c>
      <c r="D64" s="145">
        <v>250</v>
      </c>
      <c r="E64" s="145">
        <v>3150</v>
      </c>
      <c r="F64" s="144">
        <v>3160</v>
      </c>
      <c r="G64" s="144">
        <v>0</v>
      </c>
      <c r="H64" s="144">
        <v>0</v>
      </c>
      <c r="I64" s="146">
        <f t="shared" ref="I64" si="74">SUM(F64-E64)*D64</f>
        <v>2500</v>
      </c>
      <c r="J64" s="144">
        <v>0</v>
      </c>
      <c r="K64" s="144">
        <v>0</v>
      </c>
      <c r="L64" s="146">
        <f t="shared" ref="L64" si="75">SUM(I64:K64)</f>
        <v>2500</v>
      </c>
    </row>
    <row r="65" spans="1:13">
      <c r="A65" s="142" t="s">
        <v>961</v>
      </c>
      <c r="B65" s="143" t="s">
        <v>394</v>
      </c>
      <c r="C65" s="144" t="s">
        <v>14</v>
      </c>
      <c r="D65" s="145">
        <v>250</v>
      </c>
      <c r="E65" s="145">
        <v>4170</v>
      </c>
      <c r="F65" s="144">
        <v>4148</v>
      </c>
      <c r="G65" s="144">
        <v>0</v>
      </c>
      <c r="H65" s="144">
        <v>0</v>
      </c>
      <c r="I65" s="146">
        <f t="shared" ref="I65" si="76">SUM(F65-E65)*D65</f>
        <v>-5500</v>
      </c>
      <c r="J65" s="144">
        <v>0</v>
      </c>
      <c r="K65" s="144">
        <v>0</v>
      </c>
      <c r="L65" s="146">
        <f t="shared" ref="L65" si="77">SUM(I65:K65)</f>
        <v>-5500</v>
      </c>
    </row>
    <row r="66" spans="1:13">
      <c r="A66" s="142" t="s">
        <v>962</v>
      </c>
      <c r="B66" s="143" t="s">
        <v>918</v>
      </c>
      <c r="C66" s="144" t="s">
        <v>14</v>
      </c>
      <c r="D66" s="145">
        <v>250</v>
      </c>
      <c r="E66" s="145">
        <v>3690</v>
      </c>
      <c r="F66" s="144">
        <v>3699.5</v>
      </c>
      <c r="G66" s="144">
        <v>0</v>
      </c>
      <c r="H66" s="144">
        <v>0</v>
      </c>
      <c r="I66" s="146">
        <f t="shared" ref="I66" si="78">SUM(F66-E66)*D66</f>
        <v>2375</v>
      </c>
      <c r="J66" s="144">
        <v>0</v>
      </c>
      <c r="K66" s="144">
        <v>0</v>
      </c>
      <c r="L66" s="146">
        <f t="shared" ref="L66" si="79">SUM(I66:K66)</f>
        <v>2375</v>
      </c>
    </row>
    <row r="67" spans="1:13">
      <c r="A67" s="127"/>
      <c r="B67" s="110"/>
      <c r="C67" s="109"/>
      <c r="D67" s="128"/>
      <c r="E67" s="128"/>
      <c r="F67" s="109"/>
      <c r="G67" s="109"/>
      <c r="H67" s="109"/>
      <c r="I67" s="109">
        <f>SUM(I53:I66)</f>
        <v>26337.000000000135</v>
      </c>
      <c r="J67" s="109" t="s">
        <v>548</v>
      </c>
      <c r="K67" s="109"/>
      <c r="L67" s="109">
        <f>SUM(L53:L66)</f>
        <v>26337.000000000135</v>
      </c>
    </row>
    <row r="68" spans="1:13">
      <c r="A68" s="103"/>
      <c r="B68" s="104"/>
      <c r="C68" s="105"/>
      <c r="D68" s="106"/>
      <c r="E68" s="106"/>
      <c r="F68" s="105"/>
      <c r="G68" s="105"/>
      <c r="H68" s="105"/>
      <c r="I68" s="107"/>
      <c r="J68" s="105"/>
      <c r="K68" s="105"/>
      <c r="L68" s="107"/>
    </row>
    <row r="70" spans="1:13">
      <c r="A70" s="162" t="s">
        <v>552</v>
      </c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3"/>
    </row>
    <row r="71" spans="1:13" ht="57.75" customHeight="1">
      <c r="A71" s="164"/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5"/>
    </row>
    <row r="72" spans="1:13">
      <c r="A72" s="157" t="s">
        <v>1</v>
      </c>
      <c r="B72" s="157" t="s">
        <v>2</v>
      </c>
      <c r="C72" s="157" t="s">
        <v>536</v>
      </c>
      <c r="D72" s="158" t="s">
        <v>3</v>
      </c>
      <c r="E72" s="158" t="s">
        <v>537</v>
      </c>
      <c r="F72" s="155" t="s">
        <v>4</v>
      </c>
      <c r="G72" s="155"/>
      <c r="H72" s="155"/>
      <c r="I72" s="155" t="s">
        <v>5</v>
      </c>
      <c r="J72" s="155"/>
      <c r="K72" s="155"/>
      <c r="L72" s="95" t="s">
        <v>6</v>
      </c>
    </row>
    <row r="73" spans="1:13" ht="19.5" customHeight="1">
      <c r="A73" s="157"/>
      <c r="B73" s="157"/>
      <c r="C73" s="157"/>
      <c r="D73" s="158"/>
      <c r="E73" s="158"/>
      <c r="F73" s="95" t="s">
        <v>7</v>
      </c>
      <c r="G73" s="95" t="s">
        <v>8</v>
      </c>
      <c r="H73" s="95" t="s">
        <v>9</v>
      </c>
      <c r="I73" s="95" t="s">
        <v>10</v>
      </c>
      <c r="J73" s="95" t="s">
        <v>11</v>
      </c>
      <c r="K73" s="95" t="s">
        <v>12</v>
      </c>
      <c r="L73" s="95" t="s">
        <v>13</v>
      </c>
    </row>
    <row r="74" spans="1:13" ht="15.75">
      <c r="A74" s="156" t="s">
        <v>684</v>
      </c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</row>
    <row r="75" spans="1:13" ht="15.75">
      <c r="A75" s="93" t="s">
        <v>549</v>
      </c>
      <c r="B75" s="93" t="s">
        <v>550</v>
      </c>
      <c r="C75" s="94"/>
      <c r="D75" s="94"/>
      <c r="E75" s="94"/>
      <c r="F75" s="94"/>
      <c r="G75" s="94"/>
      <c r="H75" s="94"/>
      <c r="I75" s="94"/>
      <c r="J75" s="94"/>
      <c r="K75" s="94"/>
      <c r="L75" s="94"/>
    </row>
    <row r="76" spans="1:13">
      <c r="A76" s="110"/>
      <c r="B76" s="111"/>
      <c r="C76" s="111"/>
      <c r="D76" s="111"/>
      <c r="E76" s="111"/>
      <c r="F76" s="129">
        <v>44044</v>
      </c>
      <c r="G76" s="111"/>
      <c r="H76" s="111"/>
      <c r="I76" s="111"/>
      <c r="J76" s="110"/>
      <c r="K76" s="110"/>
      <c r="L76" s="111"/>
      <c r="M76" s="108"/>
    </row>
    <row r="77" spans="1:13">
      <c r="A77" s="110"/>
      <c r="B77" s="111"/>
      <c r="C77" s="111"/>
      <c r="D77" s="111"/>
      <c r="E77" s="111"/>
      <c r="F77" s="129"/>
      <c r="G77" s="111"/>
      <c r="H77" s="111"/>
      <c r="I77" s="111"/>
      <c r="J77" s="110"/>
      <c r="K77" s="110"/>
      <c r="L77" s="111"/>
      <c r="M77" s="108"/>
    </row>
    <row r="78" spans="1:13" s="151" customFormat="1">
      <c r="A78" s="137"/>
      <c r="B78" s="152"/>
      <c r="C78" s="152"/>
      <c r="D78" s="152"/>
      <c r="E78" s="152"/>
      <c r="F78" s="139"/>
      <c r="G78" s="152"/>
      <c r="H78" s="152"/>
      <c r="I78" s="152"/>
      <c r="J78" s="137"/>
      <c r="K78" s="137"/>
      <c r="L78" s="152"/>
      <c r="M78" s="150"/>
    </row>
    <row r="79" spans="1:13" s="151" customFormat="1">
      <c r="A79" s="142" t="s">
        <v>917</v>
      </c>
      <c r="B79" s="143" t="s">
        <v>918</v>
      </c>
      <c r="C79" s="144" t="s">
        <v>15</v>
      </c>
      <c r="D79" s="145">
        <v>250</v>
      </c>
      <c r="E79" s="145">
        <v>3345</v>
      </c>
      <c r="F79" s="144">
        <v>3335</v>
      </c>
      <c r="G79" s="144">
        <v>0</v>
      </c>
      <c r="H79" s="144">
        <v>0</v>
      </c>
      <c r="I79" s="146">
        <f>SUM(E79-F79)*D79</f>
        <v>2500</v>
      </c>
      <c r="J79" s="144">
        <v>0</v>
      </c>
      <c r="K79" s="144">
        <f>SUM(G79-H79)*D79</f>
        <v>0</v>
      </c>
      <c r="L79" s="146">
        <f t="shared" ref="L79" si="80">SUM(I79:K79)</f>
        <v>2500</v>
      </c>
      <c r="M79" s="150"/>
    </row>
    <row r="80" spans="1:13" s="151" customFormat="1">
      <c r="A80" s="142" t="s">
        <v>917</v>
      </c>
      <c r="B80" s="143" t="s">
        <v>453</v>
      </c>
      <c r="C80" s="144" t="s">
        <v>14</v>
      </c>
      <c r="D80" s="145">
        <v>950</v>
      </c>
      <c r="E80" s="145">
        <v>644</v>
      </c>
      <c r="F80" s="144">
        <v>647</v>
      </c>
      <c r="G80" s="144">
        <v>0</v>
      </c>
      <c r="H80" s="144">
        <v>0</v>
      </c>
      <c r="I80" s="146">
        <f t="shared" ref="I80" si="81">SUM(F80-E80)*D80</f>
        <v>2850</v>
      </c>
      <c r="J80" s="144">
        <v>0</v>
      </c>
      <c r="K80" s="144">
        <v>0</v>
      </c>
      <c r="L80" s="146">
        <f t="shared" ref="L80" si="82">SUM(I80:K80)</f>
        <v>2850</v>
      </c>
      <c r="M80" s="150"/>
    </row>
    <row r="81" spans="1:13" s="151" customFormat="1">
      <c r="A81" s="142" t="s">
        <v>919</v>
      </c>
      <c r="B81" s="143" t="s">
        <v>429</v>
      </c>
      <c r="C81" s="144" t="s">
        <v>14</v>
      </c>
      <c r="D81" s="145">
        <v>250</v>
      </c>
      <c r="E81" s="145">
        <v>4670</v>
      </c>
      <c r="F81" s="144">
        <v>4689</v>
      </c>
      <c r="G81" s="144">
        <v>0</v>
      </c>
      <c r="H81" s="144">
        <v>0</v>
      </c>
      <c r="I81" s="146">
        <f t="shared" ref="I81" si="83">SUM(F81-E81)*D81</f>
        <v>4750</v>
      </c>
      <c r="J81" s="144">
        <v>0</v>
      </c>
      <c r="K81" s="144">
        <v>0</v>
      </c>
      <c r="L81" s="146">
        <f t="shared" ref="L81" si="84">SUM(I81:K81)</f>
        <v>4750</v>
      </c>
      <c r="M81" s="150"/>
    </row>
    <row r="82" spans="1:13" s="151" customFormat="1">
      <c r="A82" s="142" t="s">
        <v>919</v>
      </c>
      <c r="B82" s="143" t="s">
        <v>531</v>
      </c>
      <c r="C82" s="144" t="s">
        <v>14</v>
      </c>
      <c r="D82" s="145">
        <v>100</v>
      </c>
      <c r="E82" s="145">
        <v>6650</v>
      </c>
      <c r="F82" s="144">
        <v>6678</v>
      </c>
      <c r="G82" s="144">
        <v>0</v>
      </c>
      <c r="H82" s="144">
        <v>0</v>
      </c>
      <c r="I82" s="146">
        <f t="shared" ref="I82" si="85">SUM(F82-E82)*D82</f>
        <v>2800</v>
      </c>
      <c r="J82" s="144">
        <v>0</v>
      </c>
      <c r="K82" s="144">
        <v>0</v>
      </c>
      <c r="L82" s="146">
        <f t="shared" ref="L82" si="86">SUM(I82:K82)</f>
        <v>2800</v>
      </c>
      <c r="M82" s="150"/>
    </row>
    <row r="83" spans="1:13" s="151" customFormat="1">
      <c r="A83" s="142" t="s">
        <v>920</v>
      </c>
      <c r="B83" s="143" t="s">
        <v>918</v>
      </c>
      <c r="C83" s="144" t="s">
        <v>14</v>
      </c>
      <c r="D83" s="145">
        <v>250</v>
      </c>
      <c r="E83" s="145">
        <v>3420</v>
      </c>
      <c r="F83" s="144">
        <v>3440</v>
      </c>
      <c r="G83" s="144">
        <v>0</v>
      </c>
      <c r="H83" s="144">
        <v>0</v>
      </c>
      <c r="I83" s="146">
        <f t="shared" ref="I83" si="87">SUM(F83-E83)*D83</f>
        <v>5000</v>
      </c>
      <c r="J83" s="144">
        <v>0</v>
      </c>
      <c r="K83" s="144">
        <v>0</v>
      </c>
      <c r="L83" s="146">
        <f t="shared" ref="L83" si="88">SUM(I83:K83)</f>
        <v>5000</v>
      </c>
      <c r="M83" s="150"/>
    </row>
    <row r="84" spans="1:13" s="151" customFormat="1">
      <c r="A84" s="142" t="s">
        <v>922</v>
      </c>
      <c r="B84" s="143" t="s">
        <v>421</v>
      </c>
      <c r="C84" s="144" t="s">
        <v>14</v>
      </c>
      <c r="D84" s="145">
        <v>1200</v>
      </c>
      <c r="E84" s="145">
        <v>440</v>
      </c>
      <c r="F84" s="144">
        <v>443</v>
      </c>
      <c r="G84" s="144">
        <v>0</v>
      </c>
      <c r="H84" s="144">
        <v>0</v>
      </c>
      <c r="I84" s="146">
        <f t="shared" ref="I84:I85" si="89">SUM(F84-E84)*D84</f>
        <v>3600</v>
      </c>
      <c r="J84" s="144">
        <v>0</v>
      </c>
      <c r="K84" s="144">
        <v>0</v>
      </c>
      <c r="L84" s="146">
        <f t="shared" ref="L84:L85" si="90">SUM(I84:K84)</f>
        <v>3600</v>
      </c>
      <c r="M84" s="150"/>
    </row>
    <row r="85" spans="1:13" s="151" customFormat="1">
      <c r="A85" s="142" t="s">
        <v>921</v>
      </c>
      <c r="B85" s="143" t="s">
        <v>414</v>
      </c>
      <c r="C85" s="144" t="s">
        <v>14</v>
      </c>
      <c r="D85" s="145">
        <v>1800</v>
      </c>
      <c r="E85" s="145">
        <v>430</v>
      </c>
      <c r="F85" s="144">
        <v>431.80099999999999</v>
      </c>
      <c r="G85" s="144">
        <v>0</v>
      </c>
      <c r="H85" s="144">
        <v>0</v>
      </c>
      <c r="I85" s="146">
        <f t="shared" si="89"/>
        <v>3241.7999999999779</v>
      </c>
      <c r="J85" s="144">
        <v>0</v>
      </c>
      <c r="K85" s="144">
        <v>0</v>
      </c>
      <c r="L85" s="146">
        <f t="shared" si="90"/>
        <v>3241.7999999999779</v>
      </c>
      <c r="M85" s="150"/>
    </row>
    <row r="86" spans="1:13" s="151" customFormat="1">
      <c r="A86" s="142" t="s">
        <v>923</v>
      </c>
      <c r="B86" s="143" t="s">
        <v>924</v>
      </c>
      <c r="C86" s="144" t="s">
        <v>15</v>
      </c>
      <c r="D86" s="145">
        <v>400</v>
      </c>
      <c r="E86" s="145">
        <v>3085</v>
      </c>
      <c r="F86" s="144">
        <v>3065</v>
      </c>
      <c r="G86" s="144">
        <v>0</v>
      </c>
      <c r="H86" s="144">
        <v>0</v>
      </c>
      <c r="I86" s="146">
        <f>SUM(E86-F86)*D86</f>
        <v>8000</v>
      </c>
      <c r="J86" s="144">
        <v>0</v>
      </c>
      <c r="K86" s="144">
        <f>SUM(G86-H86)*D86</f>
        <v>0</v>
      </c>
      <c r="L86" s="146">
        <f t="shared" ref="L86:L87" si="91">SUM(I86:K86)</f>
        <v>8000</v>
      </c>
      <c r="M86" s="150"/>
    </row>
    <row r="87" spans="1:13" s="151" customFormat="1">
      <c r="A87" s="142" t="s">
        <v>925</v>
      </c>
      <c r="B87" s="143" t="s">
        <v>926</v>
      </c>
      <c r="C87" s="144" t="s">
        <v>14</v>
      </c>
      <c r="D87" s="145">
        <v>2500</v>
      </c>
      <c r="E87" s="145">
        <v>212</v>
      </c>
      <c r="F87" s="144">
        <v>213.5</v>
      </c>
      <c r="G87" s="144">
        <v>0</v>
      </c>
      <c r="H87" s="144">
        <v>0</v>
      </c>
      <c r="I87" s="146">
        <f t="shared" ref="I87" si="92">SUM(F87-E87)*D87</f>
        <v>3750</v>
      </c>
      <c r="J87" s="144">
        <v>0</v>
      </c>
      <c r="K87" s="144">
        <v>0</v>
      </c>
      <c r="L87" s="146">
        <f t="shared" si="91"/>
        <v>3750</v>
      </c>
      <c r="M87" s="150"/>
    </row>
    <row r="88" spans="1:13" s="151" customFormat="1">
      <c r="A88" s="142" t="s">
        <v>927</v>
      </c>
      <c r="B88" s="143" t="s">
        <v>400</v>
      </c>
      <c r="C88" s="144" t="s">
        <v>14</v>
      </c>
      <c r="D88" s="145">
        <v>2500</v>
      </c>
      <c r="E88" s="145">
        <v>244</v>
      </c>
      <c r="F88" s="144">
        <v>244</v>
      </c>
      <c r="G88" s="144">
        <v>0</v>
      </c>
      <c r="H88" s="144">
        <v>0</v>
      </c>
      <c r="I88" s="146">
        <f t="shared" ref="I88" si="93">SUM(F88-E88)*D88</f>
        <v>0</v>
      </c>
      <c r="J88" s="144">
        <v>0</v>
      </c>
      <c r="K88" s="144">
        <v>0</v>
      </c>
      <c r="L88" s="146">
        <f t="shared" ref="L88" si="94">SUM(I88:K88)</f>
        <v>0</v>
      </c>
      <c r="M88" s="150"/>
    </row>
    <row r="89" spans="1:13" s="151" customFormat="1">
      <c r="A89" s="142" t="s">
        <v>928</v>
      </c>
      <c r="B89" s="143" t="s">
        <v>362</v>
      </c>
      <c r="C89" s="144" t="s">
        <v>15</v>
      </c>
      <c r="D89" s="145">
        <v>2300</v>
      </c>
      <c r="E89" s="145">
        <v>392.5</v>
      </c>
      <c r="F89" s="144">
        <v>391.1</v>
      </c>
      <c r="G89" s="144">
        <v>0</v>
      </c>
      <c r="H89" s="144">
        <v>0</v>
      </c>
      <c r="I89" s="146">
        <f>SUM(E89-F89)*D89</f>
        <v>3219.9999999999477</v>
      </c>
      <c r="J89" s="144">
        <v>0</v>
      </c>
      <c r="K89" s="144">
        <f>SUM(G89-H89)*D89</f>
        <v>0</v>
      </c>
      <c r="L89" s="146">
        <f t="shared" ref="L89" si="95">SUM(I89:K89)</f>
        <v>3219.9999999999477</v>
      </c>
      <c r="M89" s="150"/>
    </row>
    <row r="90" spans="1:13" s="151" customFormat="1">
      <c r="A90" s="142" t="s">
        <v>929</v>
      </c>
      <c r="B90" s="143" t="s">
        <v>414</v>
      </c>
      <c r="C90" s="144" t="s">
        <v>15</v>
      </c>
      <c r="D90" s="145">
        <v>1800</v>
      </c>
      <c r="E90" s="145">
        <v>403</v>
      </c>
      <c r="F90" s="144">
        <v>405</v>
      </c>
      <c r="G90" s="144">
        <v>0</v>
      </c>
      <c r="H90" s="144">
        <v>0</v>
      </c>
      <c r="I90" s="146">
        <f>SUM(E90-F90)*D90</f>
        <v>-3600</v>
      </c>
      <c r="J90" s="144">
        <v>0</v>
      </c>
      <c r="K90" s="144">
        <f>SUM(G90-H90)*D90</f>
        <v>0</v>
      </c>
      <c r="L90" s="146">
        <f t="shared" ref="L90:L91" si="96">SUM(I90:K90)</f>
        <v>-3600</v>
      </c>
      <c r="M90" s="150"/>
    </row>
    <row r="91" spans="1:13" s="151" customFormat="1">
      <c r="A91" s="142" t="s">
        <v>930</v>
      </c>
      <c r="B91" s="143" t="s">
        <v>394</v>
      </c>
      <c r="C91" s="144" t="s">
        <v>14</v>
      </c>
      <c r="D91" s="145">
        <v>250</v>
      </c>
      <c r="E91" s="145">
        <v>4350</v>
      </c>
      <c r="F91" s="144">
        <v>4350</v>
      </c>
      <c r="G91" s="144">
        <v>0</v>
      </c>
      <c r="H91" s="144">
        <v>0</v>
      </c>
      <c r="I91" s="146">
        <f t="shared" ref="I91" si="97">SUM(F91-E91)*D91</f>
        <v>0</v>
      </c>
      <c r="J91" s="144">
        <v>0</v>
      </c>
      <c r="K91" s="144">
        <v>0</v>
      </c>
      <c r="L91" s="146">
        <f t="shared" si="96"/>
        <v>0</v>
      </c>
      <c r="M91" s="150"/>
    </row>
    <row r="92" spans="1:13" s="151" customFormat="1">
      <c r="A92" s="142" t="s">
        <v>930</v>
      </c>
      <c r="B92" s="143" t="s">
        <v>471</v>
      </c>
      <c r="C92" s="144" t="s">
        <v>14</v>
      </c>
      <c r="D92" s="145">
        <v>407</v>
      </c>
      <c r="E92" s="145">
        <v>1331</v>
      </c>
      <c r="F92" s="144">
        <v>1338</v>
      </c>
      <c r="G92" s="144">
        <v>0</v>
      </c>
      <c r="H92" s="144">
        <v>0</v>
      </c>
      <c r="I92" s="146">
        <f t="shared" ref="I92" si="98">SUM(F92-E92)*D92</f>
        <v>2849</v>
      </c>
      <c r="J92" s="144">
        <v>0</v>
      </c>
      <c r="K92" s="144">
        <v>0</v>
      </c>
      <c r="L92" s="146">
        <f t="shared" ref="L92" si="99">SUM(I92:K92)</f>
        <v>2849</v>
      </c>
      <c r="M92" s="150"/>
    </row>
    <row r="93" spans="1:13" s="151" customFormat="1">
      <c r="A93" s="142" t="s">
        <v>931</v>
      </c>
      <c r="B93" s="143" t="s">
        <v>414</v>
      </c>
      <c r="C93" s="144" t="s">
        <v>14</v>
      </c>
      <c r="D93" s="145">
        <v>1800</v>
      </c>
      <c r="E93" s="145">
        <v>416.5</v>
      </c>
      <c r="F93" s="144">
        <v>418.5</v>
      </c>
      <c r="G93" s="144">
        <v>0</v>
      </c>
      <c r="H93" s="144">
        <v>0</v>
      </c>
      <c r="I93" s="146">
        <f t="shared" ref="I93" si="100">SUM(F93-E93)*D93</f>
        <v>3600</v>
      </c>
      <c r="J93" s="144">
        <v>0</v>
      </c>
      <c r="K93" s="144">
        <v>0</v>
      </c>
      <c r="L93" s="146">
        <f t="shared" ref="L93" si="101">SUM(I93:K93)</f>
        <v>3600</v>
      </c>
      <c r="M93" s="150"/>
    </row>
    <row r="94" spans="1:13" s="151" customFormat="1">
      <c r="A94" s="142" t="s">
        <v>932</v>
      </c>
      <c r="B94" s="143" t="s">
        <v>401</v>
      </c>
      <c r="C94" s="144" t="s">
        <v>14</v>
      </c>
      <c r="D94" s="145">
        <v>505</v>
      </c>
      <c r="E94" s="145">
        <v>1070</v>
      </c>
      <c r="F94" s="144">
        <v>1077</v>
      </c>
      <c r="G94" s="144">
        <v>0</v>
      </c>
      <c r="H94" s="144">
        <v>0</v>
      </c>
      <c r="I94" s="146">
        <f t="shared" ref="I94" si="102">SUM(F94-E94)*D94</f>
        <v>3535</v>
      </c>
      <c r="J94" s="144">
        <v>0</v>
      </c>
      <c r="K94" s="144">
        <v>0</v>
      </c>
      <c r="L94" s="146">
        <f t="shared" ref="L94" si="103">SUM(I94:K94)</f>
        <v>3535</v>
      </c>
      <c r="M94" s="150"/>
    </row>
    <row r="95" spans="1:13" s="151" customFormat="1">
      <c r="A95" s="142" t="s">
        <v>933</v>
      </c>
      <c r="B95" s="143" t="s">
        <v>401</v>
      </c>
      <c r="C95" s="144" t="s">
        <v>14</v>
      </c>
      <c r="D95" s="145">
        <v>505</v>
      </c>
      <c r="E95" s="145">
        <v>1070</v>
      </c>
      <c r="F95" s="144">
        <v>1077</v>
      </c>
      <c r="G95" s="144">
        <v>0</v>
      </c>
      <c r="H95" s="144">
        <v>0</v>
      </c>
      <c r="I95" s="146">
        <f t="shared" ref="I95" si="104">SUM(F95-E95)*D95</f>
        <v>3535</v>
      </c>
      <c r="J95" s="144">
        <v>0</v>
      </c>
      <c r="K95" s="144">
        <v>0</v>
      </c>
      <c r="L95" s="146">
        <f t="shared" ref="L95" si="105">SUM(I95:K95)</f>
        <v>3535</v>
      </c>
      <c r="M95" s="150"/>
    </row>
    <row r="96" spans="1:13" s="151" customFormat="1">
      <c r="A96" s="142" t="s">
        <v>933</v>
      </c>
      <c r="B96" s="143" t="s">
        <v>924</v>
      </c>
      <c r="C96" s="144" t="s">
        <v>15</v>
      </c>
      <c r="D96" s="145">
        <v>400</v>
      </c>
      <c r="E96" s="145">
        <v>3224</v>
      </c>
      <c r="F96" s="144">
        <v>3218</v>
      </c>
      <c r="G96" s="144">
        <v>0</v>
      </c>
      <c r="H96" s="144">
        <v>0</v>
      </c>
      <c r="I96" s="146">
        <f>SUM(E96-F96)*D96</f>
        <v>2400</v>
      </c>
      <c r="J96" s="144">
        <v>0</v>
      </c>
      <c r="K96" s="144">
        <f>SUM(G96-H96)*D96</f>
        <v>0</v>
      </c>
      <c r="L96" s="146">
        <f t="shared" ref="L96" si="106">SUM(I96:K96)</f>
        <v>2400</v>
      </c>
      <c r="M96" s="150"/>
    </row>
    <row r="97" spans="1:13" s="151" customFormat="1">
      <c r="A97" s="142" t="s">
        <v>934</v>
      </c>
      <c r="B97" s="143" t="s">
        <v>935</v>
      </c>
      <c r="C97" s="144" t="s">
        <v>14</v>
      </c>
      <c r="D97" s="145">
        <v>667</v>
      </c>
      <c r="E97" s="145">
        <v>712</v>
      </c>
      <c r="F97" s="144">
        <v>718</v>
      </c>
      <c r="G97" s="144">
        <v>0</v>
      </c>
      <c r="H97" s="144">
        <v>0</v>
      </c>
      <c r="I97" s="146">
        <f t="shared" ref="I97" si="107">SUM(F97-E97)*D97</f>
        <v>4002</v>
      </c>
      <c r="J97" s="144">
        <v>0</v>
      </c>
      <c r="K97" s="144">
        <v>0</v>
      </c>
      <c r="L97" s="146">
        <f t="shared" ref="L97" si="108">SUM(I97:K97)</f>
        <v>4002</v>
      </c>
      <c r="M97" s="150"/>
    </row>
    <row r="98" spans="1:13" s="151" customFormat="1">
      <c r="A98" s="142" t="s">
        <v>936</v>
      </c>
      <c r="B98" s="143" t="s">
        <v>937</v>
      </c>
      <c r="C98" s="144" t="s">
        <v>14</v>
      </c>
      <c r="D98" s="145">
        <v>800</v>
      </c>
      <c r="E98" s="145">
        <v>592</v>
      </c>
      <c r="F98" s="144">
        <v>596.5</v>
      </c>
      <c r="G98" s="144">
        <v>0</v>
      </c>
      <c r="H98" s="144">
        <v>0</v>
      </c>
      <c r="I98" s="146">
        <f t="shared" ref="I98" si="109">SUM(F98-E98)*D98</f>
        <v>3600</v>
      </c>
      <c r="J98" s="144">
        <v>0</v>
      </c>
      <c r="K98" s="144">
        <v>0</v>
      </c>
      <c r="L98" s="146">
        <f t="shared" ref="L98" si="110">SUM(I98:K98)</f>
        <v>3600</v>
      </c>
      <c r="M98" s="150"/>
    </row>
    <row r="99" spans="1:13" s="151" customFormat="1">
      <c r="A99" s="142" t="s">
        <v>938</v>
      </c>
      <c r="B99" s="143" t="s">
        <v>347</v>
      </c>
      <c r="C99" s="144" t="s">
        <v>14</v>
      </c>
      <c r="D99" s="145">
        <v>4000</v>
      </c>
      <c r="E99" s="145">
        <v>297</v>
      </c>
      <c r="F99" s="144">
        <v>298.2</v>
      </c>
      <c r="G99" s="144">
        <v>0</v>
      </c>
      <c r="H99" s="144">
        <v>0</v>
      </c>
      <c r="I99" s="146">
        <f t="shared" ref="I99:I100" si="111">SUM(F99-E99)*D99</f>
        <v>4799.9999999999545</v>
      </c>
      <c r="J99" s="144">
        <v>0</v>
      </c>
      <c r="K99" s="144">
        <v>0</v>
      </c>
      <c r="L99" s="146">
        <f t="shared" ref="L99:L100" si="112">SUM(I99:K99)</f>
        <v>4799.9999999999545</v>
      </c>
      <c r="M99" s="150"/>
    </row>
    <row r="100" spans="1:13" s="151" customFormat="1">
      <c r="A100" s="142" t="s">
        <v>938</v>
      </c>
      <c r="B100" s="143" t="s">
        <v>60</v>
      </c>
      <c r="C100" s="144" t="s">
        <v>14</v>
      </c>
      <c r="D100" s="145">
        <v>1800</v>
      </c>
      <c r="E100" s="145">
        <v>424</v>
      </c>
      <c r="F100" s="144">
        <v>426.5</v>
      </c>
      <c r="G100" s="144">
        <v>0</v>
      </c>
      <c r="H100" s="144">
        <v>0</v>
      </c>
      <c r="I100" s="146">
        <f t="shared" si="111"/>
        <v>4500</v>
      </c>
      <c r="J100" s="144">
        <v>0</v>
      </c>
      <c r="K100" s="144">
        <v>0</v>
      </c>
      <c r="L100" s="146">
        <f t="shared" si="112"/>
        <v>4500</v>
      </c>
      <c r="M100" s="150"/>
    </row>
    <row r="101" spans="1:13" s="151" customFormat="1">
      <c r="A101" s="127"/>
      <c r="B101" s="110"/>
      <c r="C101" s="109"/>
      <c r="D101" s="128"/>
      <c r="E101" s="128"/>
      <c r="F101" s="109"/>
      <c r="G101" s="109"/>
      <c r="H101" s="109"/>
      <c r="I101" s="109">
        <f>SUM(I87:I100)</f>
        <v>36190.999999999905</v>
      </c>
      <c r="J101" s="109" t="s">
        <v>548</v>
      </c>
      <c r="K101" s="109"/>
      <c r="L101" s="109">
        <f>SUM(L87:L100)</f>
        <v>36190.999999999905</v>
      </c>
      <c r="M101" s="150"/>
    </row>
    <row r="102" spans="1:13" s="136" customForma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5"/>
    </row>
    <row r="103" spans="1:13" s="136" customFormat="1">
      <c r="A103" s="157" t="s">
        <v>1</v>
      </c>
      <c r="B103" s="157" t="s">
        <v>2</v>
      </c>
      <c r="C103" s="157" t="s">
        <v>536</v>
      </c>
      <c r="D103" s="158" t="s">
        <v>3</v>
      </c>
      <c r="E103" s="158" t="s">
        <v>537</v>
      </c>
      <c r="F103" s="155" t="s">
        <v>4</v>
      </c>
      <c r="G103" s="155"/>
      <c r="H103" s="155"/>
      <c r="I103" s="155" t="s">
        <v>5</v>
      </c>
      <c r="J103" s="155"/>
      <c r="K103" s="155"/>
      <c r="L103" s="149" t="s">
        <v>6</v>
      </c>
      <c r="M103" s="135"/>
    </row>
    <row r="104" spans="1:13" s="136" customFormat="1">
      <c r="A104" s="157"/>
      <c r="B104" s="157"/>
      <c r="C104" s="157"/>
      <c r="D104" s="158"/>
      <c r="E104" s="158"/>
      <c r="F104" s="149" t="s">
        <v>7</v>
      </c>
      <c r="G104" s="149" t="s">
        <v>8</v>
      </c>
      <c r="H104" s="149" t="s">
        <v>9</v>
      </c>
      <c r="I104" s="149" t="s">
        <v>10</v>
      </c>
      <c r="J104" s="149" t="s">
        <v>11</v>
      </c>
      <c r="K104" s="149" t="s">
        <v>12</v>
      </c>
      <c r="L104" s="149" t="s">
        <v>13</v>
      </c>
      <c r="M104" s="135"/>
    </row>
    <row r="105" spans="1:13" s="136" customFormat="1" ht="15.75">
      <c r="A105" s="156" t="s">
        <v>684</v>
      </c>
      <c r="B105" s="156"/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  <c r="M105" s="135"/>
    </row>
    <row r="106" spans="1:13" s="136" customFormat="1" ht="15.75">
      <c r="A106" s="93" t="s">
        <v>549</v>
      </c>
      <c r="B106" s="93" t="s">
        <v>550</v>
      </c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135"/>
    </row>
    <row r="107" spans="1:13" s="136" customFormat="1">
      <c r="A107" s="110"/>
      <c r="B107" s="111"/>
      <c r="C107" s="111"/>
      <c r="D107" s="111"/>
      <c r="E107" s="111"/>
      <c r="F107" s="129">
        <v>44013</v>
      </c>
      <c r="G107" s="111"/>
      <c r="H107" s="111"/>
      <c r="I107" s="111"/>
      <c r="J107" s="110"/>
      <c r="K107" s="110"/>
      <c r="L107" s="111"/>
      <c r="M107" s="135"/>
    </row>
    <row r="108" spans="1:13" s="136" customForma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5"/>
    </row>
    <row r="109" spans="1:13" s="136" customFormat="1">
      <c r="A109" s="142" t="s">
        <v>902</v>
      </c>
      <c r="B109" s="143" t="s">
        <v>421</v>
      </c>
      <c r="C109" s="144" t="s">
        <v>14</v>
      </c>
      <c r="D109" s="145">
        <v>1250</v>
      </c>
      <c r="E109" s="145">
        <v>415</v>
      </c>
      <c r="F109" s="144">
        <v>417</v>
      </c>
      <c r="G109" s="144">
        <v>0</v>
      </c>
      <c r="H109" s="144">
        <v>0</v>
      </c>
      <c r="I109" s="146">
        <f t="shared" ref="I109" si="113">SUM(F109-E109)*D109</f>
        <v>2500</v>
      </c>
      <c r="J109" s="144">
        <v>0</v>
      </c>
      <c r="K109" s="144">
        <v>0</v>
      </c>
      <c r="L109" s="146">
        <f t="shared" ref="L109" si="114">SUM(I109:K109)</f>
        <v>2500</v>
      </c>
      <c r="M109" s="135"/>
    </row>
    <row r="110" spans="1:13" s="136" customFormat="1">
      <c r="A110" s="142" t="s">
        <v>901</v>
      </c>
      <c r="B110" s="143" t="s">
        <v>394</v>
      </c>
      <c r="C110" s="144" t="s">
        <v>14</v>
      </c>
      <c r="D110" s="145">
        <v>250</v>
      </c>
      <c r="E110" s="145">
        <v>3650</v>
      </c>
      <c r="F110" s="144">
        <v>3670</v>
      </c>
      <c r="G110" s="144">
        <v>0</v>
      </c>
      <c r="H110" s="144">
        <v>0</v>
      </c>
      <c r="I110" s="146">
        <f t="shared" ref="I110" si="115">SUM(F110-E110)*D110</f>
        <v>5000</v>
      </c>
      <c r="J110" s="144">
        <v>0</v>
      </c>
      <c r="K110" s="144">
        <v>0</v>
      </c>
      <c r="L110" s="146">
        <f t="shared" ref="L110" si="116">SUM(I110:K110)</f>
        <v>5000</v>
      </c>
      <c r="M110" s="135"/>
    </row>
    <row r="111" spans="1:13" s="136" customFormat="1">
      <c r="A111" s="142" t="s">
        <v>900</v>
      </c>
      <c r="B111" s="143" t="s">
        <v>428</v>
      </c>
      <c r="C111" s="144" t="s">
        <v>14</v>
      </c>
      <c r="D111" s="145">
        <v>1100</v>
      </c>
      <c r="E111" s="145">
        <v>1050</v>
      </c>
      <c r="F111" s="144">
        <v>1056</v>
      </c>
      <c r="G111" s="144">
        <v>0</v>
      </c>
      <c r="H111" s="144">
        <v>0</v>
      </c>
      <c r="I111" s="146">
        <f t="shared" ref="I111" si="117">SUM(F111-E111)*D111</f>
        <v>6600</v>
      </c>
      <c r="J111" s="144">
        <v>0</v>
      </c>
      <c r="K111" s="144">
        <v>0</v>
      </c>
      <c r="L111" s="146">
        <f t="shared" ref="L111" si="118">SUM(I111:K111)</f>
        <v>6600</v>
      </c>
      <c r="M111" s="135"/>
    </row>
    <row r="112" spans="1:13" s="136" customFormat="1">
      <c r="A112" s="142" t="s">
        <v>899</v>
      </c>
      <c r="B112" s="143" t="s">
        <v>898</v>
      </c>
      <c r="C112" s="144" t="s">
        <v>14</v>
      </c>
      <c r="D112" s="145">
        <v>1300</v>
      </c>
      <c r="E112" s="145">
        <v>450</v>
      </c>
      <c r="F112" s="144">
        <v>453</v>
      </c>
      <c r="G112" s="144">
        <v>0</v>
      </c>
      <c r="H112" s="144">
        <v>0</v>
      </c>
      <c r="I112" s="146">
        <f t="shared" ref="I112" si="119">SUM(F112-E112)*D112</f>
        <v>3900</v>
      </c>
      <c r="J112" s="144">
        <v>0</v>
      </c>
      <c r="K112" s="144">
        <v>0</v>
      </c>
      <c r="L112" s="146">
        <f t="shared" ref="L112" si="120">SUM(I112:K112)</f>
        <v>3900</v>
      </c>
      <c r="M112" s="135"/>
    </row>
    <row r="113" spans="1:13" s="136" customFormat="1">
      <c r="A113" s="142" t="s">
        <v>897</v>
      </c>
      <c r="B113" s="143" t="s">
        <v>898</v>
      </c>
      <c r="C113" s="144" t="s">
        <v>14</v>
      </c>
      <c r="D113" s="145">
        <v>250</v>
      </c>
      <c r="E113" s="145">
        <v>2832</v>
      </c>
      <c r="F113" s="144">
        <v>2849</v>
      </c>
      <c r="G113" s="144">
        <v>0</v>
      </c>
      <c r="H113" s="144">
        <v>0</v>
      </c>
      <c r="I113" s="146">
        <f t="shared" ref="I113" si="121">SUM(F113-E113)*D113</f>
        <v>4250</v>
      </c>
      <c r="J113" s="144">
        <v>0</v>
      </c>
      <c r="K113" s="144">
        <v>0</v>
      </c>
      <c r="L113" s="146">
        <f t="shared" ref="L113" si="122">SUM(I113:K113)</f>
        <v>4250</v>
      </c>
      <c r="M113" s="135"/>
    </row>
    <row r="114" spans="1:13" s="136" customFormat="1">
      <c r="A114" s="142" t="s">
        <v>896</v>
      </c>
      <c r="B114" s="143" t="s">
        <v>497</v>
      </c>
      <c r="C114" s="144" t="s">
        <v>14</v>
      </c>
      <c r="D114" s="145">
        <v>2000</v>
      </c>
      <c r="E114" s="145">
        <v>265</v>
      </c>
      <c r="F114" s="144">
        <v>267</v>
      </c>
      <c r="G114" s="144">
        <v>0</v>
      </c>
      <c r="H114" s="144">
        <v>0</v>
      </c>
      <c r="I114" s="146">
        <f t="shared" ref="I114" si="123">SUM(F114-E114)*D114</f>
        <v>4000</v>
      </c>
      <c r="J114" s="144">
        <v>0</v>
      </c>
      <c r="K114" s="144">
        <v>0</v>
      </c>
      <c r="L114" s="146">
        <f t="shared" ref="L114" si="124">SUM(I114:K114)</f>
        <v>4000</v>
      </c>
      <c r="M114" s="135"/>
    </row>
    <row r="115" spans="1:13" s="136" customFormat="1">
      <c r="A115" s="142" t="s">
        <v>896</v>
      </c>
      <c r="B115" s="143" t="s">
        <v>472</v>
      </c>
      <c r="C115" s="144" t="s">
        <v>14</v>
      </c>
      <c r="D115" s="145">
        <v>1300</v>
      </c>
      <c r="E115" s="145">
        <v>800</v>
      </c>
      <c r="F115" s="144">
        <v>803</v>
      </c>
      <c r="G115" s="144">
        <v>0</v>
      </c>
      <c r="H115" s="144">
        <v>0</v>
      </c>
      <c r="I115" s="146">
        <f t="shared" ref="I115" si="125">SUM(F115-E115)*D115</f>
        <v>3900</v>
      </c>
      <c r="J115" s="144">
        <v>0</v>
      </c>
      <c r="K115" s="144">
        <v>0</v>
      </c>
      <c r="L115" s="146">
        <f t="shared" ref="L115" si="126">SUM(I115:K115)</f>
        <v>3900</v>
      </c>
      <c r="M115" s="135"/>
    </row>
    <row r="116" spans="1:13" s="136" customFormat="1">
      <c r="A116" s="142" t="s">
        <v>895</v>
      </c>
      <c r="B116" s="143" t="s">
        <v>442</v>
      </c>
      <c r="C116" s="144" t="s">
        <v>15</v>
      </c>
      <c r="D116" s="145">
        <v>1300</v>
      </c>
      <c r="E116" s="145">
        <v>309</v>
      </c>
      <c r="F116" s="144">
        <v>312</v>
      </c>
      <c r="G116" s="144">
        <v>0</v>
      </c>
      <c r="H116" s="144">
        <v>0</v>
      </c>
      <c r="I116" s="146">
        <f>SUM(E116-F116)*D116</f>
        <v>-3900</v>
      </c>
      <c r="J116" s="144">
        <v>0</v>
      </c>
      <c r="K116" s="144">
        <f>SUM(G116-H116)*D116</f>
        <v>0</v>
      </c>
      <c r="L116" s="146">
        <f t="shared" ref="L116" si="127">SUM(I116:K116)</f>
        <v>-3900</v>
      </c>
      <c r="M116" s="135"/>
    </row>
    <row r="117" spans="1:13" s="136" customFormat="1">
      <c r="A117" s="142" t="s">
        <v>894</v>
      </c>
      <c r="B117" s="143" t="s">
        <v>893</v>
      </c>
      <c r="C117" s="144" t="s">
        <v>14</v>
      </c>
      <c r="D117" s="145">
        <v>250</v>
      </c>
      <c r="E117" s="145">
        <v>3370</v>
      </c>
      <c r="F117" s="144">
        <v>3383</v>
      </c>
      <c r="G117" s="144">
        <v>0</v>
      </c>
      <c r="H117" s="144">
        <v>0</v>
      </c>
      <c r="I117" s="146">
        <f t="shared" ref="I117" si="128">SUM(F117-E117)*D117</f>
        <v>3250</v>
      </c>
      <c r="J117" s="144">
        <v>0</v>
      </c>
      <c r="K117" s="144">
        <v>0</v>
      </c>
      <c r="L117" s="146">
        <f t="shared" ref="L117" si="129">SUM(I117:K117)</f>
        <v>3250</v>
      </c>
      <c r="M117" s="135"/>
    </row>
    <row r="118" spans="1:13" s="136" customFormat="1">
      <c r="A118" s="142" t="s">
        <v>904</v>
      </c>
      <c r="B118" s="143" t="s">
        <v>508</v>
      </c>
      <c r="C118" s="144" t="s">
        <v>14</v>
      </c>
      <c r="D118" s="145">
        <v>1000</v>
      </c>
      <c r="E118" s="145">
        <v>841.5</v>
      </c>
      <c r="F118" s="144">
        <v>845.5</v>
      </c>
      <c r="G118" s="144">
        <v>0</v>
      </c>
      <c r="H118" s="144">
        <v>0</v>
      </c>
      <c r="I118" s="146">
        <f t="shared" ref="I118" si="130">SUM(F118-E118)*D118</f>
        <v>4000</v>
      </c>
      <c r="J118" s="144">
        <v>0</v>
      </c>
      <c r="K118" s="144">
        <v>0</v>
      </c>
      <c r="L118" s="146">
        <f t="shared" ref="L118" si="131">SUM(I118:K118)</f>
        <v>4000</v>
      </c>
      <c r="M118" s="135"/>
    </row>
    <row r="119" spans="1:13" s="136" customFormat="1">
      <c r="A119" s="142" t="s">
        <v>903</v>
      </c>
      <c r="B119" s="143" t="s">
        <v>335</v>
      </c>
      <c r="C119" s="144" t="s">
        <v>15</v>
      </c>
      <c r="D119" s="145">
        <v>200</v>
      </c>
      <c r="E119" s="145">
        <v>3735</v>
      </c>
      <c r="F119" s="144">
        <v>3726</v>
      </c>
      <c r="G119" s="144">
        <v>0</v>
      </c>
      <c r="H119" s="144">
        <v>0</v>
      </c>
      <c r="I119" s="146">
        <f>SUM(E119-F119)*D119</f>
        <v>1800</v>
      </c>
      <c r="J119" s="144">
        <v>0</v>
      </c>
      <c r="K119" s="144">
        <f>SUM(G119-H119)*D119</f>
        <v>0</v>
      </c>
      <c r="L119" s="146">
        <f t="shared" ref="L119" si="132">SUM(I119:K119)</f>
        <v>1800</v>
      </c>
      <c r="M119" s="135"/>
    </row>
    <row r="120" spans="1:13" s="136" customFormat="1">
      <c r="A120" s="142" t="s">
        <v>903</v>
      </c>
      <c r="B120" s="143" t="s">
        <v>452</v>
      </c>
      <c r="C120" s="144" t="s">
        <v>14</v>
      </c>
      <c r="D120" s="145">
        <v>300</v>
      </c>
      <c r="E120" s="145">
        <v>2320</v>
      </c>
      <c r="F120" s="144">
        <v>2310</v>
      </c>
      <c r="G120" s="144">
        <v>0</v>
      </c>
      <c r="H120" s="144">
        <v>0</v>
      </c>
      <c r="I120" s="146">
        <f t="shared" ref="I120" si="133">SUM(F120-E120)*D120</f>
        <v>-3000</v>
      </c>
      <c r="J120" s="144">
        <v>0</v>
      </c>
      <c r="K120" s="144">
        <v>0</v>
      </c>
      <c r="L120" s="146">
        <f t="shared" ref="L120" si="134">SUM(I120:K120)</f>
        <v>-3000</v>
      </c>
      <c r="M120" s="135"/>
    </row>
    <row r="121" spans="1:13" s="136" customFormat="1">
      <c r="A121" s="142" t="s">
        <v>903</v>
      </c>
      <c r="B121" s="143" t="s">
        <v>434</v>
      </c>
      <c r="C121" s="144" t="s">
        <v>15</v>
      </c>
      <c r="D121" s="145">
        <v>1200</v>
      </c>
      <c r="E121" s="145">
        <v>912</v>
      </c>
      <c r="F121" s="144">
        <v>915</v>
      </c>
      <c r="G121" s="144">
        <v>0</v>
      </c>
      <c r="H121" s="144">
        <v>0</v>
      </c>
      <c r="I121" s="146">
        <f>SUM(E121-F121)*D121</f>
        <v>-3600</v>
      </c>
      <c r="J121" s="144">
        <v>0</v>
      </c>
      <c r="K121" s="144">
        <f>SUM(G121-H121)*D121</f>
        <v>0</v>
      </c>
      <c r="L121" s="146">
        <f t="shared" ref="L121" si="135">SUM(I121:K121)</f>
        <v>-3600</v>
      </c>
      <c r="M121" s="135"/>
    </row>
    <row r="122" spans="1:13" s="136" customFormat="1">
      <c r="A122" s="142" t="s">
        <v>905</v>
      </c>
      <c r="B122" s="143" t="s">
        <v>906</v>
      </c>
      <c r="C122" s="144" t="s">
        <v>14</v>
      </c>
      <c r="D122" s="145">
        <v>2300</v>
      </c>
      <c r="E122" s="145">
        <v>433</v>
      </c>
      <c r="F122" s="144">
        <v>434.5</v>
      </c>
      <c r="G122" s="144">
        <v>0</v>
      </c>
      <c r="H122" s="144">
        <v>0</v>
      </c>
      <c r="I122" s="146">
        <f t="shared" ref="I122" si="136">SUM(F122-E122)*D122</f>
        <v>3450</v>
      </c>
      <c r="J122" s="144">
        <v>0</v>
      </c>
      <c r="K122" s="144">
        <v>0</v>
      </c>
      <c r="L122" s="146">
        <f t="shared" ref="L122" si="137">SUM(I122:K122)</f>
        <v>3450</v>
      </c>
      <c r="M122" s="135"/>
    </row>
    <row r="123" spans="1:13" s="136" customFormat="1">
      <c r="A123" s="142" t="s">
        <v>907</v>
      </c>
      <c r="B123" s="143" t="s">
        <v>908</v>
      </c>
      <c r="C123" s="144" t="s">
        <v>14</v>
      </c>
      <c r="D123" s="145">
        <v>250</v>
      </c>
      <c r="E123" s="145">
        <v>3360</v>
      </c>
      <c r="F123" s="144">
        <v>3372</v>
      </c>
      <c r="G123" s="144">
        <v>0</v>
      </c>
      <c r="H123" s="144">
        <v>0</v>
      </c>
      <c r="I123" s="146">
        <f t="shared" ref="I123" si="138">SUM(F123-E123)*D123</f>
        <v>3000</v>
      </c>
      <c r="J123" s="144">
        <v>0</v>
      </c>
      <c r="K123" s="144">
        <v>0</v>
      </c>
      <c r="L123" s="146">
        <f t="shared" ref="L123" si="139">SUM(I123:K123)</f>
        <v>3000</v>
      </c>
      <c r="M123" s="135"/>
    </row>
    <row r="124" spans="1:13" s="136" customFormat="1">
      <c r="A124" s="142" t="s">
        <v>909</v>
      </c>
      <c r="B124" s="143" t="s">
        <v>428</v>
      </c>
      <c r="C124" s="144" t="s">
        <v>14</v>
      </c>
      <c r="D124" s="145">
        <v>1100</v>
      </c>
      <c r="E124" s="145">
        <v>1145</v>
      </c>
      <c r="F124" s="144">
        <v>1149.8</v>
      </c>
      <c r="G124" s="144">
        <v>0</v>
      </c>
      <c r="H124" s="144">
        <v>0</v>
      </c>
      <c r="I124" s="146">
        <f t="shared" ref="I124" si="140">SUM(F124-E124)*D124</f>
        <v>5279.99999999995</v>
      </c>
      <c r="J124" s="144">
        <v>0</v>
      </c>
      <c r="K124" s="144">
        <v>0</v>
      </c>
      <c r="L124" s="146">
        <f t="shared" ref="L124" si="141">SUM(I124:K124)</f>
        <v>5279.99999999995</v>
      </c>
      <c r="M124" s="135"/>
    </row>
    <row r="125" spans="1:13" s="136" customFormat="1">
      <c r="A125" s="142" t="s">
        <v>910</v>
      </c>
      <c r="B125" s="143" t="s">
        <v>421</v>
      </c>
      <c r="C125" s="144" t="s">
        <v>14</v>
      </c>
      <c r="D125" s="145">
        <v>1200</v>
      </c>
      <c r="E125" s="145">
        <v>470</v>
      </c>
      <c r="F125" s="144">
        <v>473</v>
      </c>
      <c r="G125" s="144">
        <v>0</v>
      </c>
      <c r="H125" s="144">
        <v>0</v>
      </c>
      <c r="I125" s="146">
        <f t="shared" ref="I125" si="142">SUM(F125-E125)*D125</f>
        <v>3600</v>
      </c>
      <c r="J125" s="144">
        <v>0</v>
      </c>
      <c r="K125" s="144">
        <v>0</v>
      </c>
      <c r="L125" s="146">
        <f t="shared" ref="L125" si="143">SUM(I125:K125)</f>
        <v>3600</v>
      </c>
      <c r="M125" s="135"/>
    </row>
    <row r="126" spans="1:13" s="136" customFormat="1">
      <c r="A126" s="142" t="s">
        <v>911</v>
      </c>
      <c r="B126" s="143" t="s">
        <v>414</v>
      </c>
      <c r="C126" s="144" t="s">
        <v>14</v>
      </c>
      <c r="D126" s="145">
        <v>1800</v>
      </c>
      <c r="E126" s="145">
        <v>475</v>
      </c>
      <c r="F126" s="144">
        <v>477.8</v>
      </c>
      <c r="G126" s="144">
        <v>0</v>
      </c>
      <c r="H126" s="144">
        <v>0</v>
      </c>
      <c r="I126" s="146">
        <f t="shared" ref="I126" si="144">SUM(F126-E126)*D126</f>
        <v>5040.00000000002</v>
      </c>
      <c r="J126" s="144">
        <v>0</v>
      </c>
      <c r="K126" s="144">
        <v>0</v>
      </c>
      <c r="L126" s="146">
        <f t="shared" ref="L126" si="145">SUM(I126:K126)</f>
        <v>5040.00000000002</v>
      </c>
      <c r="M126" s="135"/>
    </row>
    <row r="127" spans="1:13" s="136" customFormat="1">
      <c r="A127" s="142" t="s">
        <v>912</v>
      </c>
      <c r="B127" s="143" t="s">
        <v>135</v>
      </c>
      <c r="C127" s="144" t="s">
        <v>14</v>
      </c>
      <c r="D127" s="145">
        <v>505</v>
      </c>
      <c r="E127" s="145">
        <v>2145</v>
      </c>
      <c r="F127" s="144">
        <v>2155</v>
      </c>
      <c r="G127" s="144">
        <v>0</v>
      </c>
      <c r="H127" s="144">
        <v>0</v>
      </c>
      <c r="I127" s="146">
        <f t="shared" ref="I127" si="146">SUM(F127-E127)*D127</f>
        <v>5050</v>
      </c>
      <c r="J127" s="144">
        <v>0</v>
      </c>
      <c r="K127" s="144">
        <v>0</v>
      </c>
      <c r="L127" s="146">
        <f t="shared" ref="L127:L128" si="147">SUM(I127:K127)</f>
        <v>5050</v>
      </c>
      <c r="M127" s="135"/>
    </row>
    <row r="128" spans="1:13" s="136" customFormat="1">
      <c r="A128" s="142" t="s">
        <v>913</v>
      </c>
      <c r="B128" s="143" t="s">
        <v>908</v>
      </c>
      <c r="C128" s="144" t="s">
        <v>15</v>
      </c>
      <c r="D128" s="145">
        <v>250</v>
      </c>
      <c r="E128" s="145">
        <v>3200</v>
      </c>
      <c r="F128" s="144">
        <v>3185</v>
      </c>
      <c r="G128" s="144">
        <v>0</v>
      </c>
      <c r="H128" s="144">
        <v>0</v>
      </c>
      <c r="I128" s="146">
        <f>SUM(E128-F128)*D128</f>
        <v>3750</v>
      </c>
      <c r="J128" s="144">
        <v>0</v>
      </c>
      <c r="K128" s="144">
        <f>SUM(G128-H128)*D128</f>
        <v>0</v>
      </c>
      <c r="L128" s="146">
        <f t="shared" si="147"/>
        <v>3750</v>
      </c>
      <c r="M128" s="135"/>
    </row>
    <row r="129" spans="1:13" s="136" customFormat="1">
      <c r="A129" s="142" t="s">
        <v>914</v>
      </c>
      <c r="B129" s="143" t="s">
        <v>414</v>
      </c>
      <c r="C129" s="144" t="s">
        <v>14</v>
      </c>
      <c r="D129" s="145">
        <v>1800</v>
      </c>
      <c r="E129" s="145">
        <v>468</v>
      </c>
      <c r="F129" s="144">
        <v>471</v>
      </c>
      <c r="G129" s="144">
        <v>0</v>
      </c>
      <c r="H129" s="144">
        <v>0</v>
      </c>
      <c r="I129" s="146">
        <f t="shared" ref="I129" si="148">SUM(F129-E129)*D129</f>
        <v>5400</v>
      </c>
      <c r="J129" s="144">
        <v>0</v>
      </c>
      <c r="K129" s="144">
        <v>0</v>
      </c>
      <c r="L129" s="146">
        <f t="shared" ref="L129" si="149">SUM(I129:K129)</f>
        <v>5400</v>
      </c>
      <c r="M129" s="135"/>
    </row>
    <row r="130" spans="1:13" s="136" customFormat="1">
      <c r="A130" s="142" t="s">
        <v>915</v>
      </c>
      <c r="B130" s="143" t="s">
        <v>135</v>
      </c>
      <c r="C130" s="144" t="s">
        <v>15</v>
      </c>
      <c r="D130" s="145">
        <v>505</v>
      </c>
      <c r="E130" s="145">
        <v>2130</v>
      </c>
      <c r="F130" s="144">
        <v>2122</v>
      </c>
      <c r="G130" s="144">
        <v>0</v>
      </c>
      <c r="H130" s="144">
        <v>0</v>
      </c>
      <c r="I130" s="146">
        <f>SUM(E130-F130)*D130</f>
        <v>4040</v>
      </c>
      <c r="J130" s="144">
        <v>0</v>
      </c>
      <c r="K130" s="144">
        <f>SUM(G130-H130)*D130</f>
        <v>0</v>
      </c>
      <c r="L130" s="146">
        <f t="shared" ref="L130" si="150">SUM(I130:K130)</f>
        <v>4040</v>
      </c>
      <c r="M130" s="135"/>
    </row>
    <row r="131" spans="1:13" s="136" customFormat="1">
      <c r="A131" s="142" t="s">
        <v>916</v>
      </c>
      <c r="B131" s="143" t="s">
        <v>135</v>
      </c>
      <c r="C131" s="144" t="s">
        <v>15</v>
      </c>
      <c r="D131" s="145">
        <v>505</v>
      </c>
      <c r="E131" s="145">
        <v>2075</v>
      </c>
      <c r="F131" s="144">
        <v>2066</v>
      </c>
      <c r="G131" s="144">
        <v>0</v>
      </c>
      <c r="H131" s="144">
        <v>0</v>
      </c>
      <c r="I131" s="146">
        <f>SUM(E131-F131)*D131</f>
        <v>4545</v>
      </c>
      <c r="J131" s="144">
        <v>0</v>
      </c>
      <c r="K131" s="144">
        <f>SUM(G131-H131)*D131</f>
        <v>0</v>
      </c>
      <c r="L131" s="146">
        <f t="shared" ref="L131" si="151">SUM(I131:K131)</f>
        <v>4545</v>
      </c>
      <c r="M131" s="135"/>
    </row>
    <row r="132" spans="1:13" s="136" customFormat="1">
      <c r="A132" s="127"/>
      <c r="B132" s="110"/>
      <c r="C132" s="109"/>
      <c r="D132" s="128"/>
      <c r="E132" s="128"/>
      <c r="F132" s="109"/>
      <c r="G132" s="109"/>
      <c r="H132" s="109"/>
      <c r="I132" s="109">
        <f>SUM(I118:I131)</f>
        <v>42354.999999999971</v>
      </c>
      <c r="J132" s="109" t="s">
        <v>548</v>
      </c>
      <c r="K132" s="109"/>
      <c r="L132" s="109">
        <f>SUM(L118:L131)</f>
        <v>42354.999999999971</v>
      </c>
      <c r="M132" s="135"/>
    </row>
    <row r="133" spans="1:13" s="136" customForma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5"/>
    </row>
    <row r="134" spans="1:13" s="136" customForma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  <c r="M134" s="135"/>
    </row>
    <row r="135" spans="1:13" s="136" customFormat="1">
      <c r="A135" s="157" t="s">
        <v>1</v>
      </c>
      <c r="B135" s="157" t="s">
        <v>2</v>
      </c>
      <c r="C135" s="157" t="s">
        <v>536</v>
      </c>
      <c r="D135" s="158" t="s">
        <v>3</v>
      </c>
      <c r="E135" s="158" t="s">
        <v>537</v>
      </c>
      <c r="F135" s="155" t="s">
        <v>4</v>
      </c>
      <c r="G135" s="155"/>
      <c r="H135" s="155"/>
      <c r="I135" s="155" t="s">
        <v>5</v>
      </c>
      <c r="J135" s="155"/>
      <c r="K135" s="155"/>
      <c r="L135" s="134" t="s">
        <v>6</v>
      </c>
      <c r="M135" s="135"/>
    </row>
    <row r="136" spans="1:13" s="136" customFormat="1">
      <c r="A136" s="157"/>
      <c r="B136" s="157"/>
      <c r="C136" s="157"/>
      <c r="D136" s="158"/>
      <c r="E136" s="158"/>
      <c r="F136" s="134" t="s">
        <v>7</v>
      </c>
      <c r="G136" s="134" t="s">
        <v>8</v>
      </c>
      <c r="H136" s="134" t="s">
        <v>9</v>
      </c>
      <c r="I136" s="134" t="s">
        <v>10</v>
      </c>
      <c r="J136" s="134" t="s">
        <v>11</v>
      </c>
      <c r="K136" s="134" t="s">
        <v>12</v>
      </c>
      <c r="L136" s="134" t="s">
        <v>13</v>
      </c>
      <c r="M136" s="135"/>
    </row>
    <row r="137" spans="1:13" s="136" customFormat="1" ht="15.75">
      <c r="A137" s="156" t="s">
        <v>684</v>
      </c>
      <c r="B137" s="156"/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  <c r="M137" s="135"/>
    </row>
    <row r="138" spans="1:13" s="136" customFormat="1" ht="15.75">
      <c r="A138" s="93" t="s">
        <v>549</v>
      </c>
      <c r="B138" s="93" t="s">
        <v>550</v>
      </c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135"/>
    </row>
    <row r="139" spans="1:13" s="136" customFormat="1">
      <c r="A139" s="110"/>
      <c r="B139" s="111"/>
      <c r="C139" s="111"/>
      <c r="D139" s="111"/>
      <c r="E139" s="111"/>
      <c r="F139" s="129">
        <v>43891</v>
      </c>
      <c r="G139" s="111"/>
      <c r="H139" s="111"/>
      <c r="I139" s="111"/>
      <c r="J139" s="110"/>
      <c r="K139" s="110"/>
      <c r="L139" s="111"/>
      <c r="M139" s="135"/>
    </row>
    <row r="140" spans="1:13" s="141" customFormat="1">
      <c r="A140" s="137"/>
      <c r="B140" s="138"/>
      <c r="C140" s="138"/>
      <c r="D140" s="138"/>
      <c r="E140" s="138"/>
      <c r="F140" s="139"/>
      <c r="G140" s="138"/>
      <c r="H140" s="138"/>
      <c r="I140" s="138"/>
      <c r="J140" s="137"/>
      <c r="K140" s="137"/>
      <c r="L140" s="138"/>
      <c r="M140" s="140"/>
    </row>
    <row r="141" spans="1:13">
      <c r="A141" s="103" t="s">
        <v>892</v>
      </c>
      <c r="B141" s="104" t="s">
        <v>394</v>
      </c>
      <c r="C141" s="105" t="s">
        <v>14</v>
      </c>
      <c r="D141" s="106">
        <v>250</v>
      </c>
      <c r="E141" s="106">
        <v>3050</v>
      </c>
      <c r="F141" s="105">
        <v>3063</v>
      </c>
      <c r="G141" s="105">
        <v>3076</v>
      </c>
      <c r="H141" s="105">
        <v>3087</v>
      </c>
      <c r="I141" s="107">
        <f t="shared" ref="I141" si="152">SUM(F141-E141)*D141</f>
        <v>3250</v>
      </c>
      <c r="J141" s="105">
        <f>SUM(G141-F141)*D141</f>
        <v>3250</v>
      </c>
      <c r="K141" s="105">
        <f>SUM(H141-G141)*D141</f>
        <v>2750</v>
      </c>
      <c r="L141" s="107">
        <f t="shared" ref="L141" si="153">SUM(I141:K141)</f>
        <v>9250</v>
      </c>
      <c r="M141" s="108"/>
    </row>
    <row r="142" spans="1:13">
      <c r="A142" s="103" t="s">
        <v>892</v>
      </c>
      <c r="B142" s="104" t="s">
        <v>178</v>
      </c>
      <c r="C142" s="105" t="s">
        <v>14</v>
      </c>
      <c r="D142" s="106">
        <v>1100</v>
      </c>
      <c r="E142" s="106">
        <v>600</v>
      </c>
      <c r="F142" s="105">
        <v>604</v>
      </c>
      <c r="G142" s="105">
        <v>610</v>
      </c>
      <c r="H142" s="105">
        <v>0</v>
      </c>
      <c r="I142" s="107">
        <f t="shared" ref="I142" si="154">SUM(F142-E142)*D142</f>
        <v>4400</v>
      </c>
      <c r="J142" s="105">
        <f>SUM(G142-F142)*D142</f>
        <v>6600</v>
      </c>
      <c r="K142" s="105">
        <v>0</v>
      </c>
      <c r="L142" s="107">
        <f t="shared" ref="L142" si="155">SUM(I142:K142)</f>
        <v>11000</v>
      </c>
      <c r="M142" s="108"/>
    </row>
    <row r="143" spans="1:13">
      <c r="A143" s="103" t="s">
        <v>892</v>
      </c>
      <c r="B143" s="104" t="s">
        <v>471</v>
      </c>
      <c r="C143" s="105" t="s">
        <v>14</v>
      </c>
      <c r="D143" s="106">
        <v>400</v>
      </c>
      <c r="E143" s="106">
        <v>1210</v>
      </c>
      <c r="F143" s="105">
        <v>1201</v>
      </c>
      <c r="G143" s="105">
        <v>0</v>
      </c>
      <c r="H143" s="105">
        <v>0</v>
      </c>
      <c r="I143" s="107">
        <f t="shared" ref="I143" si="156">SUM(F143-E143)*D143</f>
        <v>-3600</v>
      </c>
      <c r="J143" s="105">
        <v>0</v>
      </c>
      <c r="K143" s="105">
        <f>SUM(H143-G143)*D143</f>
        <v>0</v>
      </c>
      <c r="L143" s="107">
        <f t="shared" ref="L143" si="157">SUM(I143:K143)</f>
        <v>-3600</v>
      </c>
      <c r="M143" s="108"/>
    </row>
    <row r="144" spans="1:13">
      <c r="A144" s="103" t="s">
        <v>891</v>
      </c>
      <c r="B144" s="104" t="s">
        <v>398</v>
      </c>
      <c r="C144" s="105" t="s">
        <v>15</v>
      </c>
      <c r="D144" s="106">
        <v>1400</v>
      </c>
      <c r="E144" s="106">
        <v>313</v>
      </c>
      <c r="F144" s="105">
        <v>310</v>
      </c>
      <c r="G144" s="105">
        <v>0</v>
      </c>
      <c r="H144" s="105">
        <v>0</v>
      </c>
      <c r="I144" s="107">
        <f>SUM(E144-F144)*D144</f>
        <v>4200</v>
      </c>
      <c r="J144" s="105">
        <v>0</v>
      </c>
      <c r="K144" s="105">
        <v>0</v>
      </c>
      <c r="L144" s="107">
        <f t="shared" ref="L144" si="158">SUM(I144:K144)</f>
        <v>4200</v>
      </c>
      <c r="M144" s="108"/>
    </row>
    <row r="145" spans="1:13">
      <c r="A145" s="103" t="s">
        <v>890</v>
      </c>
      <c r="B145" s="104" t="s">
        <v>32</v>
      </c>
      <c r="C145" s="105" t="s">
        <v>15</v>
      </c>
      <c r="D145" s="106">
        <v>1000</v>
      </c>
      <c r="E145" s="106">
        <v>576</v>
      </c>
      <c r="F145" s="105">
        <v>574</v>
      </c>
      <c r="G145" s="105">
        <v>568</v>
      </c>
      <c r="H145" s="105">
        <v>0</v>
      </c>
      <c r="I145" s="107">
        <f>SUM(E145-F145)*D145</f>
        <v>2000</v>
      </c>
      <c r="J145" s="105">
        <f>SUM(F145-G145)*D145</f>
        <v>6000</v>
      </c>
      <c r="K145" s="105">
        <v>0</v>
      </c>
      <c r="L145" s="107">
        <f t="shared" ref="L145" si="159">SUM(I145:K145)</f>
        <v>8000</v>
      </c>
      <c r="M145" s="108"/>
    </row>
    <row r="146" spans="1:13">
      <c r="A146" s="103" t="s">
        <v>890</v>
      </c>
      <c r="B146" s="104" t="s">
        <v>714</v>
      </c>
      <c r="C146" s="105" t="s">
        <v>15</v>
      </c>
      <c r="D146" s="106">
        <v>550</v>
      </c>
      <c r="E146" s="106">
        <v>1265</v>
      </c>
      <c r="F146" s="105">
        <v>1259.5</v>
      </c>
      <c r="G146" s="105">
        <v>0</v>
      </c>
      <c r="H146" s="105">
        <v>0</v>
      </c>
      <c r="I146" s="107">
        <f>SUM(E146-F146)*D146</f>
        <v>3025</v>
      </c>
      <c r="J146" s="105">
        <v>0</v>
      </c>
      <c r="K146" s="105">
        <f>SUM(G146-H146)*D146</f>
        <v>0</v>
      </c>
      <c r="L146" s="107">
        <f t="shared" ref="L146" si="160">SUM(I146:K146)</f>
        <v>3025</v>
      </c>
      <c r="M146" s="108"/>
    </row>
    <row r="147" spans="1:13">
      <c r="A147" s="103" t="s">
        <v>889</v>
      </c>
      <c r="B147" s="104" t="s">
        <v>398</v>
      </c>
      <c r="C147" s="105" t="s">
        <v>15</v>
      </c>
      <c r="D147" s="106">
        <v>1400</v>
      </c>
      <c r="E147" s="106">
        <v>315</v>
      </c>
      <c r="F147" s="105">
        <v>312</v>
      </c>
      <c r="G147" s="105">
        <v>0</v>
      </c>
      <c r="H147" s="105">
        <v>0</v>
      </c>
      <c r="I147" s="107">
        <f>SUM(E147-F147)*D147</f>
        <v>4200</v>
      </c>
      <c r="J147" s="105">
        <v>0</v>
      </c>
      <c r="K147" s="105">
        <f>SUM(G147-H147)*D147</f>
        <v>0</v>
      </c>
      <c r="L147" s="107">
        <f t="shared" ref="L147" si="161">SUM(I147:K147)</f>
        <v>4200</v>
      </c>
      <c r="M147" s="108"/>
    </row>
    <row r="148" spans="1:13">
      <c r="A148" s="103" t="s">
        <v>887</v>
      </c>
      <c r="B148" s="104" t="s">
        <v>888</v>
      </c>
      <c r="C148" s="105" t="s">
        <v>15</v>
      </c>
      <c r="D148" s="106">
        <v>800</v>
      </c>
      <c r="E148" s="106">
        <v>900</v>
      </c>
      <c r="F148" s="105">
        <v>896</v>
      </c>
      <c r="G148" s="105">
        <v>0</v>
      </c>
      <c r="H148" s="105">
        <v>0</v>
      </c>
      <c r="I148" s="107">
        <f>SUM(E148-F148)*D148</f>
        <v>3200</v>
      </c>
      <c r="J148" s="105">
        <v>0</v>
      </c>
      <c r="K148" s="105">
        <f>SUM(G148-H148)*D148</f>
        <v>0</v>
      </c>
      <c r="L148" s="107">
        <f t="shared" ref="L148" si="162">SUM(I148:K148)</f>
        <v>3200</v>
      </c>
      <c r="M148" s="108"/>
    </row>
    <row r="149" spans="1:13">
      <c r="A149" s="103" t="s">
        <v>887</v>
      </c>
      <c r="B149" s="104" t="s">
        <v>508</v>
      </c>
      <c r="C149" s="105" t="s">
        <v>14</v>
      </c>
      <c r="D149" s="106">
        <v>1000</v>
      </c>
      <c r="E149" s="106">
        <v>432</v>
      </c>
      <c r="F149" s="105">
        <v>435</v>
      </c>
      <c r="G149" s="105">
        <v>437.3</v>
      </c>
      <c r="H149" s="105">
        <v>0</v>
      </c>
      <c r="I149" s="107">
        <f t="shared" ref="I149" si="163">SUM(F149-E149)*D149</f>
        <v>3000</v>
      </c>
      <c r="J149" s="105">
        <f>SUM(G149-F149)*D149</f>
        <v>2300.0000000000114</v>
      </c>
      <c r="K149" s="105">
        <v>0</v>
      </c>
      <c r="L149" s="107">
        <f t="shared" ref="L149" si="164">SUM(I149:K149)</f>
        <v>5300.0000000000109</v>
      </c>
      <c r="M149" s="108"/>
    </row>
    <row r="150" spans="1:13">
      <c r="A150" s="103" t="s">
        <v>886</v>
      </c>
      <c r="B150" s="104" t="s">
        <v>32</v>
      </c>
      <c r="C150" s="105" t="s">
        <v>14</v>
      </c>
      <c r="D150" s="106">
        <v>1000</v>
      </c>
      <c r="E150" s="106">
        <v>617</v>
      </c>
      <c r="F150" s="105">
        <v>619</v>
      </c>
      <c r="G150" s="105">
        <v>621</v>
      </c>
      <c r="H150" s="105">
        <v>0</v>
      </c>
      <c r="I150" s="107">
        <f t="shared" ref="I150" si="165">SUM(F150-E150)*D150</f>
        <v>2000</v>
      </c>
      <c r="J150" s="105">
        <f>SUM(G150-F150)*D150</f>
        <v>2000</v>
      </c>
      <c r="K150" s="105">
        <v>0</v>
      </c>
      <c r="L150" s="107">
        <f t="shared" ref="L150" si="166">SUM(I150:K150)</f>
        <v>4000</v>
      </c>
      <c r="M150" s="108"/>
    </row>
    <row r="151" spans="1:13">
      <c r="A151" s="103" t="s">
        <v>885</v>
      </c>
      <c r="B151" s="104" t="s">
        <v>52</v>
      </c>
      <c r="C151" s="105" t="s">
        <v>15</v>
      </c>
      <c r="D151" s="106">
        <v>2000</v>
      </c>
      <c r="E151" s="106">
        <v>202</v>
      </c>
      <c r="F151" s="105">
        <v>201</v>
      </c>
      <c r="G151" s="105">
        <v>200</v>
      </c>
      <c r="H151" s="105">
        <v>199</v>
      </c>
      <c r="I151" s="107">
        <f>SUM(E151-F151)*D151</f>
        <v>2000</v>
      </c>
      <c r="J151" s="105">
        <f>SUM(F151-G151)*D151</f>
        <v>2000</v>
      </c>
      <c r="K151" s="105">
        <f>SUM(G151-H151)*D151</f>
        <v>2000</v>
      </c>
      <c r="L151" s="107">
        <f t="shared" ref="L151" si="167">SUM(I151:K151)</f>
        <v>6000</v>
      </c>
      <c r="M151" s="108"/>
    </row>
    <row r="152" spans="1:13">
      <c r="A152" s="103" t="s">
        <v>885</v>
      </c>
      <c r="B152" s="104" t="s">
        <v>59</v>
      </c>
      <c r="C152" s="105" t="s">
        <v>15</v>
      </c>
      <c r="D152" s="106">
        <v>600</v>
      </c>
      <c r="E152" s="106">
        <v>910</v>
      </c>
      <c r="F152" s="105">
        <v>905</v>
      </c>
      <c r="G152" s="105">
        <v>900</v>
      </c>
      <c r="H152" s="105">
        <v>895</v>
      </c>
      <c r="I152" s="107">
        <f>SUM(E152-F152)*D152</f>
        <v>3000</v>
      </c>
      <c r="J152" s="105">
        <f>SUM(F152-G152)*D152</f>
        <v>3000</v>
      </c>
      <c r="K152" s="105">
        <f>SUM(G152-H152)*D152</f>
        <v>3000</v>
      </c>
      <c r="L152" s="107">
        <f t="shared" ref="L152" si="168">SUM(I152:K152)</f>
        <v>9000</v>
      </c>
      <c r="M152" s="108"/>
    </row>
    <row r="153" spans="1:13">
      <c r="A153" s="103" t="s">
        <v>884</v>
      </c>
      <c r="B153" s="104" t="s">
        <v>874</v>
      </c>
      <c r="C153" s="105" t="s">
        <v>14</v>
      </c>
      <c r="D153" s="106">
        <v>500</v>
      </c>
      <c r="E153" s="106">
        <v>1660</v>
      </c>
      <c r="F153" s="105">
        <v>1665</v>
      </c>
      <c r="G153" s="105">
        <v>1670</v>
      </c>
      <c r="H153" s="105">
        <v>1675</v>
      </c>
      <c r="I153" s="107">
        <f t="shared" ref="I153" si="169">SUM(F153-E153)*D153</f>
        <v>2500</v>
      </c>
      <c r="J153" s="105">
        <f>SUM(G153-F153)*D153</f>
        <v>2500</v>
      </c>
      <c r="K153" s="105">
        <f>SUM(H153-G153)*D153</f>
        <v>2500</v>
      </c>
      <c r="L153" s="107">
        <f t="shared" ref="L153" si="170">SUM(I153:K153)</f>
        <v>7500</v>
      </c>
      <c r="M153" s="108"/>
    </row>
    <row r="154" spans="1:13">
      <c r="A154" s="103" t="s">
        <v>882</v>
      </c>
      <c r="B154" s="104" t="s">
        <v>243</v>
      </c>
      <c r="C154" s="105" t="s">
        <v>15</v>
      </c>
      <c r="D154" s="106">
        <v>750</v>
      </c>
      <c r="E154" s="106">
        <v>1215</v>
      </c>
      <c r="F154" s="105">
        <v>1210</v>
      </c>
      <c r="G154" s="105">
        <v>1205</v>
      </c>
      <c r="H154" s="105">
        <v>1200</v>
      </c>
      <c r="I154" s="107">
        <f>SUM(E154-F154)*D154</f>
        <v>3750</v>
      </c>
      <c r="J154" s="105">
        <f>SUM(F154-G154)*D154</f>
        <v>3750</v>
      </c>
      <c r="K154" s="105">
        <f>SUM(G154-H154)*D154</f>
        <v>3750</v>
      </c>
      <c r="L154" s="107">
        <f t="shared" ref="L154" si="171">SUM(I154:K154)</f>
        <v>11250</v>
      </c>
      <c r="M154" s="108"/>
    </row>
    <row r="155" spans="1:13">
      <c r="A155" s="103" t="s">
        <v>881</v>
      </c>
      <c r="B155" s="104" t="s">
        <v>716</v>
      </c>
      <c r="C155" s="105" t="s">
        <v>15</v>
      </c>
      <c r="D155" s="106">
        <v>2500</v>
      </c>
      <c r="E155" s="106">
        <v>288</v>
      </c>
      <c r="F155" s="105">
        <v>286.5</v>
      </c>
      <c r="G155" s="105">
        <v>284</v>
      </c>
      <c r="H155" s="105">
        <v>283</v>
      </c>
      <c r="I155" s="107">
        <f>SUM(E155-F155)*D155</f>
        <v>3750</v>
      </c>
      <c r="J155" s="105">
        <f>SUM(F155-G155)*D155</f>
        <v>6250</v>
      </c>
      <c r="K155" s="105">
        <f>SUM(G155-H155)*D155</f>
        <v>2500</v>
      </c>
      <c r="L155" s="107">
        <f t="shared" ref="L155" si="172">SUM(I155:K155)</f>
        <v>12500</v>
      </c>
      <c r="M155" s="108"/>
    </row>
    <row r="156" spans="1:13">
      <c r="A156" s="103" t="s">
        <v>881</v>
      </c>
      <c r="B156" s="104" t="s">
        <v>102</v>
      </c>
      <c r="C156" s="105" t="s">
        <v>14</v>
      </c>
      <c r="D156" s="106">
        <v>1500</v>
      </c>
      <c r="E156" s="106">
        <v>885</v>
      </c>
      <c r="F156" s="105">
        <v>887</v>
      </c>
      <c r="G156" s="105">
        <v>889</v>
      </c>
      <c r="H156" s="105">
        <v>0</v>
      </c>
      <c r="I156" s="107">
        <f t="shared" ref="I156" si="173">SUM(F156-E156)*D156</f>
        <v>3000</v>
      </c>
      <c r="J156" s="105">
        <f>SUM(G156-F156)*D156</f>
        <v>3000</v>
      </c>
      <c r="K156" s="105">
        <v>0</v>
      </c>
      <c r="L156" s="107">
        <f t="shared" ref="L156" si="174">SUM(I156:K156)</f>
        <v>6000</v>
      </c>
      <c r="M156" s="108"/>
    </row>
    <row r="157" spans="1:13">
      <c r="A157" s="103" t="s">
        <v>880</v>
      </c>
      <c r="B157" s="104" t="s">
        <v>874</v>
      </c>
      <c r="C157" s="105" t="s">
        <v>14</v>
      </c>
      <c r="D157" s="106">
        <v>500</v>
      </c>
      <c r="E157" s="106">
        <v>1563</v>
      </c>
      <c r="F157" s="105">
        <v>1568</v>
      </c>
      <c r="G157" s="105">
        <v>0</v>
      </c>
      <c r="H157" s="105">
        <v>0</v>
      </c>
      <c r="I157" s="107">
        <f t="shared" ref="I157" si="175">SUM(F157-E157)*D157</f>
        <v>2500</v>
      </c>
      <c r="J157" s="105">
        <v>0</v>
      </c>
      <c r="K157" s="105">
        <v>0</v>
      </c>
      <c r="L157" s="107">
        <f t="shared" ref="L157" si="176">SUM(I157:K157)</f>
        <v>2500</v>
      </c>
      <c r="M157" s="108"/>
    </row>
    <row r="158" spans="1:13">
      <c r="A158" s="103" t="s">
        <v>880</v>
      </c>
      <c r="B158" s="104" t="s">
        <v>19</v>
      </c>
      <c r="C158" s="105" t="s">
        <v>15</v>
      </c>
      <c r="D158" s="106">
        <v>900</v>
      </c>
      <c r="E158" s="106">
        <v>500</v>
      </c>
      <c r="F158" s="105">
        <v>504</v>
      </c>
      <c r="G158" s="105">
        <v>0</v>
      </c>
      <c r="H158" s="105">
        <v>0</v>
      </c>
      <c r="I158" s="107">
        <f t="shared" ref="I158" si="177">SUM(E158-F158)*D158</f>
        <v>-3600</v>
      </c>
      <c r="J158" s="105">
        <v>0</v>
      </c>
      <c r="K158" s="105">
        <v>0</v>
      </c>
      <c r="L158" s="107">
        <f t="shared" ref="L158" si="178">SUM(I158:K158)</f>
        <v>-3600</v>
      </c>
      <c r="M158" s="108"/>
    </row>
    <row r="159" spans="1:13">
      <c r="A159" s="103" t="s">
        <v>879</v>
      </c>
      <c r="B159" s="104" t="s">
        <v>847</v>
      </c>
      <c r="C159" s="105" t="s">
        <v>15</v>
      </c>
      <c r="D159" s="106">
        <v>800</v>
      </c>
      <c r="E159" s="106">
        <v>745</v>
      </c>
      <c r="F159" s="105">
        <v>752</v>
      </c>
      <c r="G159" s="105">
        <v>0</v>
      </c>
      <c r="H159" s="105">
        <v>0</v>
      </c>
      <c r="I159" s="107">
        <f t="shared" ref="I159:I160" si="179">SUM(E159-F159)*D159</f>
        <v>-5600</v>
      </c>
      <c r="J159" s="105">
        <v>0</v>
      </c>
      <c r="K159" s="105">
        <v>0</v>
      </c>
      <c r="L159" s="107">
        <f t="shared" ref="L159:L160" si="180">SUM(I159:K159)</f>
        <v>-5600</v>
      </c>
      <c r="M159" s="108"/>
    </row>
    <row r="160" spans="1:13">
      <c r="A160" s="103" t="s">
        <v>879</v>
      </c>
      <c r="B160" s="104" t="s">
        <v>714</v>
      </c>
      <c r="C160" s="105" t="s">
        <v>15</v>
      </c>
      <c r="D160" s="106">
        <v>550</v>
      </c>
      <c r="E160" s="106">
        <v>1602</v>
      </c>
      <c r="F160" s="105">
        <v>1596.8</v>
      </c>
      <c r="G160" s="105">
        <v>0</v>
      </c>
      <c r="H160" s="105">
        <v>0</v>
      </c>
      <c r="I160" s="107">
        <f t="shared" si="179"/>
        <v>2860.000000000025</v>
      </c>
      <c r="J160" s="105">
        <v>0</v>
      </c>
      <c r="K160" s="105">
        <v>0</v>
      </c>
      <c r="L160" s="107">
        <f t="shared" si="180"/>
        <v>2860.000000000025</v>
      </c>
      <c r="M160" s="108"/>
    </row>
    <row r="161" spans="1:13">
      <c r="A161" s="103" t="s">
        <v>879</v>
      </c>
      <c r="B161" s="104" t="s">
        <v>178</v>
      </c>
      <c r="C161" s="105" t="s">
        <v>14</v>
      </c>
      <c r="D161" s="106">
        <v>1100</v>
      </c>
      <c r="E161" s="106">
        <v>851</v>
      </c>
      <c r="F161" s="105">
        <v>854</v>
      </c>
      <c r="G161" s="105">
        <v>0</v>
      </c>
      <c r="H161" s="105">
        <v>0</v>
      </c>
      <c r="I161" s="107">
        <f t="shared" ref="I161" si="181">SUM(F161-E161)*D161</f>
        <v>3300</v>
      </c>
      <c r="J161" s="105">
        <v>0</v>
      </c>
      <c r="K161" s="105">
        <v>0</v>
      </c>
      <c r="L161" s="107">
        <f t="shared" ref="L161" si="182">SUM(I161:K161)</f>
        <v>3300</v>
      </c>
      <c r="M161" s="108"/>
    </row>
    <row r="162" spans="1:13">
      <c r="A162" s="103" t="s">
        <v>876</v>
      </c>
      <c r="B162" s="104" t="s">
        <v>243</v>
      </c>
      <c r="C162" s="105" t="s">
        <v>14</v>
      </c>
      <c r="D162" s="106">
        <v>750</v>
      </c>
      <c r="E162" s="106">
        <v>1284</v>
      </c>
      <c r="F162" s="105">
        <v>1288</v>
      </c>
      <c r="G162" s="105">
        <v>0</v>
      </c>
      <c r="H162" s="105">
        <v>0</v>
      </c>
      <c r="I162" s="107">
        <f t="shared" ref="I162" si="183">SUM(F162-E162)*D162</f>
        <v>3000</v>
      </c>
      <c r="J162" s="105">
        <v>0</v>
      </c>
      <c r="K162" s="105">
        <v>0</v>
      </c>
      <c r="L162" s="107">
        <f t="shared" ref="L162" si="184">SUM(I162:K162)</f>
        <v>3000</v>
      </c>
      <c r="M162" s="108"/>
    </row>
    <row r="163" spans="1:13">
      <c r="A163" s="103" t="s">
        <v>876</v>
      </c>
      <c r="B163" s="104" t="s">
        <v>41</v>
      </c>
      <c r="C163" s="105" t="s">
        <v>14</v>
      </c>
      <c r="D163" s="106">
        <v>2500</v>
      </c>
      <c r="E163" s="106">
        <v>350</v>
      </c>
      <c r="F163" s="105">
        <v>351</v>
      </c>
      <c r="G163" s="105">
        <v>0</v>
      </c>
      <c r="H163" s="105">
        <v>0</v>
      </c>
      <c r="I163" s="107">
        <f t="shared" ref="I163" si="185">SUM(F163-E163)*D163</f>
        <v>2500</v>
      </c>
      <c r="J163" s="105">
        <v>0</v>
      </c>
      <c r="K163" s="105">
        <v>0</v>
      </c>
      <c r="L163" s="107">
        <f t="shared" ref="L163" si="186">SUM(I163:K163)</f>
        <v>2500</v>
      </c>
      <c r="M163" s="108"/>
    </row>
    <row r="164" spans="1:13">
      <c r="A164" s="103" t="s">
        <v>876</v>
      </c>
      <c r="B164" s="104" t="s">
        <v>75</v>
      </c>
      <c r="C164" s="105" t="s">
        <v>14</v>
      </c>
      <c r="D164" s="106">
        <v>4000</v>
      </c>
      <c r="E164" s="106">
        <v>225.1</v>
      </c>
      <c r="F164" s="105">
        <v>224.25</v>
      </c>
      <c r="G164" s="105">
        <v>0</v>
      </c>
      <c r="H164" s="105">
        <v>0</v>
      </c>
      <c r="I164" s="107">
        <f t="shared" ref="I164" si="187">SUM(F164-E164)*D164</f>
        <v>-3399.9999999999773</v>
      </c>
      <c r="J164" s="105">
        <v>0</v>
      </c>
      <c r="K164" s="105">
        <v>0</v>
      </c>
      <c r="L164" s="107">
        <f t="shared" ref="L164" si="188">SUM(I164:K164)</f>
        <v>-3399.9999999999773</v>
      </c>
      <c r="M164" s="108"/>
    </row>
    <row r="165" spans="1:13">
      <c r="A165" s="127"/>
      <c r="B165" s="110"/>
      <c r="C165" s="109"/>
      <c r="D165" s="128"/>
      <c r="E165" s="128"/>
      <c r="F165" s="109"/>
      <c r="G165" s="109"/>
      <c r="H165" s="109"/>
      <c r="I165" s="109">
        <f>SUM(I151:I164)</f>
        <v>19560.000000000047</v>
      </c>
      <c r="J165" s="109" t="s">
        <v>548</v>
      </c>
      <c r="K165" s="109"/>
      <c r="L165" s="109">
        <f>SUM(L151:L164)</f>
        <v>53810.000000000044</v>
      </c>
      <c r="M165" s="108"/>
    </row>
    <row r="166" spans="1:13">
      <c r="A166" s="127" t="s">
        <v>877</v>
      </c>
      <c r="B166" s="104"/>
      <c r="C166" s="105"/>
      <c r="D166" s="106"/>
      <c r="E166" s="106"/>
      <c r="F166" s="105"/>
      <c r="G166" s="105"/>
      <c r="H166" s="105"/>
      <c r="I166" s="107"/>
      <c r="J166" s="105"/>
      <c r="K166" s="105"/>
      <c r="L166" s="107"/>
      <c r="M166" s="108"/>
    </row>
    <row r="167" spans="1:13">
      <c r="A167" s="127" t="s">
        <v>609</v>
      </c>
      <c r="B167" s="110" t="s">
        <v>610</v>
      </c>
      <c r="C167" s="109" t="s">
        <v>611</v>
      </c>
      <c r="D167" s="128" t="s">
        <v>612</v>
      </c>
      <c r="E167" s="128" t="s">
        <v>613</v>
      </c>
      <c r="F167" s="109" t="s">
        <v>590</v>
      </c>
      <c r="G167" s="105"/>
      <c r="H167" s="105"/>
      <c r="I167" s="107"/>
      <c r="J167" s="105"/>
      <c r="K167" s="105"/>
      <c r="L167" s="107"/>
      <c r="M167" s="108"/>
    </row>
    <row r="168" spans="1:13">
      <c r="A168" s="103" t="s">
        <v>878</v>
      </c>
      <c r="B168" s="104">
        <v>3</v>
      </c>
      <c r="C168" s="105">
        <f>SUM(A168-B168)</f>
        <v>40</v>
      </c>
      <c r="D168" s="106">
        <v>10</v>
      </c>
      <c r="E168" s="105">
        <f>SUM(C168-D168)</f>
        <v>30</v>
      </c>
      <c r="F168" s="105">
        <f>E168*100/C168</f>
        <v>75</v>
      </c>
      <c r="G168" s="105"/>
      <c r="H168" s="105"/>
      <c r="I168" s="107"/>
      <c r="J168" s="105"/>
      <c r="K168" s="105"/>
      <c r="L168" s="107"/>
      <c r="M168" s="108"/>
    </row>
    <row r="169" spans="1:13">
      <c r="A169" s="110"/>
      <c r="B169" s="111"/>
      <c r="C169" s="111"/>
      <c r="D169" s="111"/>
      <c r="E169" s="111"/>
      <c r="F169" s="129">
        <v>43862</v>
      </c>
      <c r="G169" s="111"/>
      <c r="H169" s="111"/>
      <c r="I169" s="111"/>
      <c r="J169" s="110"/>
      <c r="K169" s="110"/>
      <c r="L169" s="111"/>
      <c r="M169" s="108"/>
    </row>
    <row r="170" spans="1:13" s="141" customFormat="1">
      <c r="A170" s="137"/>
      <c r="B170" s="138"/>
      <c r="C170" s="138"/>
      <c r="D170" s="138"/>
      <c r="E170" s="138"/>
      <c r="F170" s="139"/>
      <c r="G170" s="138"/>
      <c r="H170" s="138"/>
      <c r="I170" s="138"/>
      <c r="J170" s="137"/>
      <c r="K170" s="137"/>
      <c r="L170" s="138"/>
      <c r="M170" s="140"/>
    </row>
    <row r="171" spans="1:13" s="148" customFormat="1">
      <c r="A171" s="142"/>
      <c r="B171" s="143"/>
      <c r="C171" s="144"/>
      <c r="D171" s="145"/>
      <c r="E171" s="145"/>
      <c r="F171" s="144"/>
      <c r="G171" s="144"/>
      <c r="H171" s="144"/>
      <c r="I171" s="146"/>
      <c r="J171" s="144"/>
      <c r="K171" s="144"/>
      <c r="L171" s="146"/>
      <c r="M171" s="147"/>
    </row>
    <row r="172" spans="1:13">
      <c r="A172" s="103" t="s">
        <v>875</v>
      </c>
      <c r="B172" s="104" t="s">
        <v>77</v>
      </c>
      <c r="C172" s="105" t="s">
        <v>15</v>
      </c>
      <c r="D172" s="106">
        <v>400</v>
      </c>
      <c r="E172" s="106">
        <v>1330</v>
      </c>
      <c r="F172" s="105">
        <v>1320</v>
      </c>
      <c r="G172" s="105">
        <v>0</v>
      </c>
      <c r="H172" s="105">
        <v>0</v>
      </c>
      <c r="I172" s="107">
        <f t="shared" ref="I172:I173" si="189">SUM(E172-F172)*D172</f>
        <v>4000</v>
      </c>
      <c r="J172" s="105">
        <v>0</v>
      </c>
      <c r="K172" s="105">
        <v>0</v>
      </c>
      <c r="L172" s="107">
        <f t="shared" ref="L172" si="190">SUM(I172:K172)</f>
        <v>4000</v>
      </c>
      <c r="M172" s="108"/>
    </row>
    <row r="173" spans="1:13">
      <c r="A173" s="103" t="s">
        <v>875</v>
      </c>
      <c r="B173" s="104" t="s">
        <v>874</v>
      </c>
      <c r="C173" s="105" t="s">
        <v>15</v>
      </c>
      <c r="D173" s="106">
        <v>500</v>
      </c>
      <c r="E173" s="106">
        <v>1528</v>
      </c>
      <c r="F173" s="105">
        <v>1523</v>
      </c>
      <c r="G173" s="105">
        <v>1518</v>
      </c>
      <c r="H173" s="105">
        <v>0</v>
      </c>
      <c r="I173" s="107">
        <f t="shared" si="189"/>
        <v>2500</v>
      </c>
      <c r="J173" s="105">
        <f>SUM(F173-G173)*D173</f>
        <v>2500</v>
      </c>
      <c r="K173" s="105">
        <v>0</v>
      </c>
      <c r="L173" s="107">
        <f t="shared" ref="L173" si="191">SUM(I173:K173)</f>
        <v>5000</v>
      </c>
      <c r="M173" s="108"/>
    </row>
    <row r="174" spans="1:13">
      <c r="A174" s="103" t="s">
        <v>873</v>
      </c>
      <c r="B174" s="104" t="s">
        <v>775</v>
      </c>
      <c r="C174" s="105" t="s">
        <v>14</v>
      </c>
      <c r="D174" s="106">
        <v>600</v>
      </c>
      <c r="E174" s="106">
        <v>1795</v>
      </c>
      <c r="F174" s="105">
        <v>1795</v>
      </c>
      <c r="G174" s="105">
        <v>0</v>
      </c>
      <c r="H174" s="105">
        <v>0</v>
      </c>
      <c r="I174" s="107">
        <f t="shared" ref="I174" si="192">SUM(F174-E174)*D174</f>
        <v>0</v>
      </c>
      <c r="J174" s="105">
        <v>0</v>
      </c>
      <c r="K174" s="105">
        <f t="shared" ref="K174" si="193">SUM(H174-G174)*D174</f>
        <v>0</v>
      </c>
      <c r="L174" s="107">
        <f t="shared" ref="L174" si="194">SUM(I174:K174)</f>
        <v>0</v>
      </c>
      <c r="M174" s="108"/>
    </row>
    <row r="175" spans="1:13">
      <c r="A175" s="103" t="s">
        <v>872</v>
      </c>
      <c r="B175" s="104" t="s">
        <v>77</v>
      </c>
      <c r="C175" s="105" t="s">
        <v>14</v>
      </c>
      <c r="D175" s="106">
        <v>400</v>
      </c>
      <c r="E175" s="106">
        <v>1416</v>
      </c>
      <c r="F175" s="105">
        <v>1408</v>
      </c>
      <c r="G175" s="105">
        <v>0</v>
      </c>
      <c r="H175" s="105">
        <v>0</v>
      </c>
      <c r="I175" s="107">
        <f t="shared" ref="I175" si="195">SUM(F175-E175)*D175</f>
        <v>-3200</v>
      </c>
      <c r="J175" s="105">
        <v>0</v>
      </c>
      <c r="K175" s="105">
        <f t="shared" ref="K175" si="196">SUM(H175-G175)*D175</f>
        <v>0</v>
      </c>
      <c r="L175" s="107">
        <f t="shared" ref="L175" si="197">SUM(I175:K175)</f>
        <v>-3200</v>
      </c>
      <c r="M175" s="108"/>
    </row>
    <row r="176" spans="1:13">
      <c r="A176" s="103" t="s">
        <v>872</v>
      </c>
      <c r="B176" s="104" t="s">
        <v>844</v>
      </c>
      <c r="C176" s="105" t="s">
        <v>14</v>
      </c>
      <c r="D176" s="106">
        <v>2500</v>
      </c>
      <c r="E176" s="106">
        <v>214</v>
      </c>
      <c r="F176" s="105">
        <v>215.5</v>
      </c>
      <c r="G176" s="105">
        <v>0</v>
      </c>
      <c r="H176" s="105">
        <v>0</v>
      </c>
      <c r="I176" s="107">
        <f t="shared" ref="I176" si="198">SUM(F176-E176)*D176</f>
        <v>3750</v>
      </c>
      <c r="J176" s="105">
        <v>0</v>
      </c>
      <c r="K176" s="105">
        <f t="shared" ref="K176" si="199">SUM(H176-G176)*D176</f>
        <v>0</v>
      </c>
      <c r="L176" s="107">
        <f t="shared" ref="L176" si="200">SUM(I176:K176)</f>
        <v>3750</v>
      </c>
      <c r="M176" s="108"/>
    </row>
    <row r="177" spans="1:13">
      <c r="A177" s="103" t="s">
        <v>871</v>
      </c>
      <c r="B177" s="104" t="s">
        <v>102</v>
      </c>
      <c r="C177" s="105" t="s">
        <v>14</v>
      </c>
      <c r="D177" s="106">
        <v>1500</v>
      </c>
      <c r="E177" s="106">
        <v>944</v>
      </c>
      <c r="F177" s="105">
        <v>946</v>
      </c>
      <c r="G177" s="105">
        <v>948</v>
      </c>
      <c r="H177" s="105">
        <v>950</v>
      </c>
      <c r="I177" s="107">
        <f t="shared" ref="I177" si="201">SUM(F177-E177)*D177</f>
        <v>3000</v>
      </c>
      <c r="J177" s="105">
        <f>SUM(G177-F177)*D177</f>
        <v>3000</v>
      </c>
      <c r="K177" s="105">
        <f t="shared" ref="K177" si="202">SUM(H177-G177)*D177</f>
        <v>3000</v>
      </c>
      <c r="L177" s="107">
        <f t="shared" ref="L177" si="203">SUM(I177:K177)</f>
        <v>9000</v>
      </c>
      <c r="M177" s="108"/>
    </row>
    <row r="178" spans="1:13">
      <c r="A178" s="103" t="s">
        <v>870</v>
      </c>
      <c r="B178" s="104" t="s">
        <v>115</v>
      </c>
      <c r="C178" s="105" t="s">
        <v>15</v>
      </c>
      <c r="D178" s="106">
        <v>2700</v>
      </c>
      <c r="E178" s="106">
        <v>374.4</v>
      </c>
      <c r="F178" s="105">
        <v>373.5</v>
      </c>
      <c r="G178" s="105">
        <v>372.5</v>
      </c>
      <c r="H178" s="105">
        <v>0</v>
      </c>
      <c r="I178" s="107">
        <f>SUM(E178-F178)*D178</f>
        <v>2429.9999999999386</v>
      </c>
      <c r="J178" s="105">
        <f>SUM(F178-G178)*D178</f>
        <v>2700</v>
      </c>
      <c r="K178" s="105">
        <v>0</v>
      </c>
      <c r="L178" s="107">
        <f t="shared" ref="L178" si="204">SUM(I178:K178)</f>
        <v>5129.9999999999382</v>
      </c>
      <c r="M178" s="108"/>
    </row>
    <row r="179" spans="1:13">
      <c r="A179" s="103" t="s">
        <v>870</v>
      </c>
      <c r="B179" s="104" t="s">
        <v>276</v>
      </c>
      <c r="C179" s="105" t="s">
        <v>14</v>
      </c>
      <c r="D179" s="106">
        <v>2300</v>
      </c>
      <c r="E179" s="106">
        <v>319</v>
      </c>
      <c r="F179" s="105">
        <v>320</v>
      </c>
      <c r="G179" s="105">
        <v>322</v>
      </c>
      <c r="H179" s="105">
        <v>0</v>
      </c>
      <c r="I179" s="107">
        <f t="shared" ref="I179" si="205">SUM(F179-E179)*D179</f>
        <v>2300</v>
      </c>
      <c r="J179" s="105">
        <f>SUM(G179-F179)*D179</f>
        <v>4600</v>
      </c>
      <c r="K179" s="105">
        <v>0</v>
      </c>
      <c r="L179" s="107">
        <f t="shared" ref="L179" si="206">SUM(I179:K179)</f>
        <v>6900</v>
      </c>
      <c r="M179" s="108"/>
    </row>
    <row r="180" spans="1:13">
      <c r="A180" s="103" t="s">
        <v>870</v>
      </c>
      <c r="B180" s="104" t="s">
        <v>102</v>
      </c>
      <c r="C180" s="105" t="s">
        <v>14</v>
      </c>
      <c r="D180" s="106">
        <v>1500</v>
      </c>
      <c r="E180" s="106">
        <v>935</v>
      </c>
      <c r="F180" s="105">
        <v>932</v>
      </c>
      <c r="G180" s="105">
        <v>0</v>
      </c>
      <c r="H180" s="105">
        <v>0</v>
      </c>
      <c r="I180" s="107">
        <f t="shared" ref="I180" si="207">SUM(F180-E180)*D180</f>
        <v>-4500</v>
      </c>
      <c r="J180" s="105">
        <v>0</v>
      </c>
      <c r="K180" s="105">
        <v>0</v>
      </c>
      <c r="L180" s="107">
        <f t="shared" ref="L180" si="208">SUM(I180:K180)</f>
        <v>-4500</v>
      </c>
      <c r="M180" s="108"/>
    </row>
    <row r="181" spans="1:13">
      <c r="A181" s="103" t="s">
        <v>868</v>
      </c>
      <c r="B181" s="104" t="s">
        <v>869</v>
      </c>
      <c r="C181" s="105" t="s">
        <v>14</v>
      </c>
      <c r="D181" s="106">
        <v>1375</v>
      </c>
      <c r="E181" s="106">
        <v>735</v>
      </c>
      <c r="F181" s="105">
        <v>737</v>
      </c>
      <c r="G181" s="105">
        <v>740</v>
      </c>
      <c r="H181" s="105">
        <v>742</v>
      </c>
      <c r="I181" s="107">
        <f t="shared" ref="I181" si="209">SUM(F181-E181)*D181</f>
        <v>2750</v>
      </c>
      <c r="J181" s="105">
        <f>SUM(G181-F181)*D181</f>
        <v>4125</v>
      </c>
      <c r="K181" s="105">
        <f t="shared" ref="K181" si="210">SUM(H181-G181)*D181</f>
        <v>2750</v>
      </c>
      <c r="L181" s="107">
        <f t="shared" ref="L181" si="211">SUM(I181:K181)</f>
        <v>9625</v>
      </c>
      <c r="M181" s="108"/>
    </row>
    <row r="182" spans="1:13">
      <c r="A182" s="103" t="s">
        <v>868</v>
      </c>
      <c r="B182" s="104" t="s">
        <v>102</v>
      </c>
      <c r="C182" s="105" t="s">
        <v>14</v>
      </c>
      <c r="D182" s="106">
        <v>1500</v>
      </c>
      <c r="E182" s="106">
        <v>890</v>
      </c>
      <c r="F182" s="105">
        <v>892</v>
      </c>
      <c r="G182" s="105">
        <v>894</v>
      </c>
      <c r="H182" s="105">
        <v>896</v>
      </c>
      <c r="I182" s="107">
        <f t="shared" ref="I182" si="212">SUM(F182-E182)*D182</f>
        <v>3000</v>
      </c>
      <c r="J182" s="105">
        <f>SUM(G182-F182)*D182</f>
        <v>3000</v>
      </c>
      <c r="K182" s="105">
        <f t="shared" ref="K182" si="213">SUM(H182-G182)*D182</f>
        <v>3000</v>
      </c>
      <c r="L182" s="107">
        <f t="shared" ref="L182" si="214">SUM(I182:K182)</f>
        <v>9000</v>
      </c>
      <c r="M182" s="108"/>
    </row>
    <row r="183" spans="1:13">
      <c r="A183" s="103" t="s">
        <v>868</v>
      </c>
      <c r="B183" s="104" t="s">
        <v>276</v>
      </c>
      <c r="C183" s="105" t="s">
        <v>14</v>
      </c>
      <c r="D183" s="106">
        <v>2300</v>
      </c>
      <c r="E183" s="106">
        <v>312</v>
      </c>
      <c r="F183" s="105">
        <v>313</v>
      </c>
      <c r="G183" s="105">
        <v>0</v>
      </c>
      <c r="H183" s="105">
        <v>0</v>
      </c>
      <c r="I183" s="107">
        <f>SUM(F183-E183)*D183</f>
        <v>2300</v>
      </c>
      <c r="J183" s="105">
        <v>0</v>
      </c>
      <c r="K183" s="105">
        <f t="shared" ref="K183" si="215">SUM(H183-G183)*D183</f>
        <v>0</v>
      </c>
      <c r="L183" s="107">
        <f t="shared" ref="L183" si="216">SUM(I183:K183)</f>
        <v>2300</v>
      </c>
      <c r="M183" s="108"/>
    </row>
    <row r="184" spans="1:13">
      <c r="A184" s="103" t="s">
        <v>868</v>
      </c>
      <c r="B184" s="104" t="s">
        <v>41</v>
      </c>
      <c r="C184" s="105" t="s">
        <v>14</v>
      </c>
      <c r="D184" s="106">
        <v>2500</v>
      </c>
      <c r="E184" s="106">
        <v>375</v>
      </c>
      <c r="F184" s="105">
        <v>373.5</v>
      </c>
      <c r="G184" s="105">
        <v>0</v>
      </c>
      <c r="H184" s="105">
        <v>0</v>
      </c>
      <c r="I184" s="107">
        <f>SUM(F184-E184)*D184</f>
        <v>-3750</v>
      </c>
      <c r="J184" s="105">
        <v>0</v>
      </c>
      <c r="K184" s="105">
        <f t="shared" ref="K184" si="217">SUM(H184-G184)*D184</f>
        <v>0</v>
      </c>
      <c r="L184" s="107">
        <f t="shared" ref="L184" si="218">SUM(I184:K184)</f>
        <v>-3750</v>
      </c>
      <c r="M184" s="108"/>
    </row>
    <row r="185" spans="1:13">
      <c r="A185" s="103" t="s">
        <v>867</v>
      </c>
      <c r="B185" s="104" t="s">
        <v>649</v>
      </c>
      <c r="C185" s="105" t="s">
        <v>14</v>
      </c>
      <c r="D185" s="106">
        <v>375</v>
      </c>
      <c r="E185" s="106">
        <v>1873</v>
      </c>
      <c r="F185" s="105">
        <v>1880</v>
      </c>
      <c r="G185" s="105">
        <v>1890</v>
      </c>
      <c r="H185" s="105">
        <v>1900</v>
      </c>
      <c r="I185" s="107">
        <f t="shared" ref="I185" si="219">SUM(F185-E185)*D185</f>
        <v>2625</v>
      </c>
      <c r="J185" s="105">
        <f>SUM(G185-F185)*D185</f>
        <v>3750</v>
      </c>
      <c r="K185" s="105">
        <f t="shared" ref="K185" si="220">SUM(H185-G185)*D185</f>
        <v>3750</v>
      </c>
      <c r="L185" s="107">
        <f t="shared" ref="L185" si="221">SUM(I185:K185)</f>
        <v>10125</v>
      </c>
      <c r="M185" s="108"/>
    </row>
    <row r="186" spans="1:13">
      <c r="A186" s="103" t="s">
        <v>867</v>
      </c>
      <c r="B186" s="104" t="s">
        <v>243</v>
      </c>
      <c r="C186" s="105" t="s">
        <v>14</v>
      </c>
      <c r="D186" s="106">
        <v>750</v>
      </c>
      <c r="E186" s="106">
        <v>1323</v>
      </c>
      <c r="F186" s="105">
        <v>1316</v>
      </c>
      <c r="G186" s="105">
        <v>0</v>
      </c>
      <c r="H186" s="105">
        <v>0</v>
      </c>
      <c r="I186" s="107">
        <f t="shared" ref="I186" si="222">SUM(F186-E186)*D186</f>
        <v>-5250</v>
      </c>
      <c r="J186" s="105">
        <v>0</v>
      </c>
      <c r="K186" s="105">
        <f t="shared" ref="K186" si="223">SUM(H186-G186)*D186</f>
        <v>0</v>
      </c>
      <c r="L186" s="107">
        <f t="shared" ref="L186" si="224">SUM(I186:K186)</f>
        <v>-5250</v>
      </c>
      <c r="M186" s="108"/>
    </row>
    <row r="187" spans="1:13">
      <c r="A187" s="103" t="s">
        <v>866</v>
      </c>
      <c r="B187" s="104" t="s">
        <v>102</v>
      </c>
      <c r="C187" s="105" t="s">
        <v>14</v>
      </c>
      <c r="D187" s="106">
        <v>1500</v>
      </c>
      <c r="E187" s="106">
        <v>895</v>
      </c>
      <c r="F187" s="105">
        <v>897</v>
      </c>
      <c r="G187" s="105">
        <v>0</v>
      </c>
      <c r="H187" s="105">
        <v>0</v>
      </c>
      <c r="I187" s="107">
        <f t="shared" ref="I187" si="225">SUM(F187-E187)*D187</f>
        <v>3000</v>
      </c>
      <c r="J187" s="105">
        <v>0</v>
      </c>
      <c r="K187" s="105">
        <f t="shared" ref="K187" si="226">SUM(H187-G187)*D187</f>
        <v>0</v>
      </c>
      <c r="L187" s="107">
        <f t="shared" ref="L187" si="227">SUM(I187:K187)</f>
        <v>3000</v>
      </c>
      <c r="M187" s="108"/>
    </row>
    <row r="188" spans="1:13">
      <c r="A188" s="103" t="s">
        <v>866</v>
      </c>
      <c r="B188" s="104" t="s">
        <v>855</v>
      </c>
      <c r="C188" s="105" t="s">
        <v>14</v>
      </c>
      <c r="D188" s="106">
        <v>1500</v>
      </c>
      <c r="E188" s="106">
        <v>497</v>
      </c>
      <c r="F188" s="105">
        <v>499</v>
      </c>
      <c r="G188" s="105">
        <v>501</v>
      </c>
      <c r="H188" s="105">
        <v>503</v>
      </c>
      <c r="I188" s="107">
        <f t="shared" ref="I188" si="228">SUM(F188-E188)*D188</f>
        <v>3000</v>
      </c>
      <c r="J188" s="105">
        <f>SUM(G188-F188)*D188</f>
        <v>3000</v>
      </c>
      <c r="K188" s="105">
        <f t="shared" ref="K188" si="229">SUM(H188-G188)*D188</f>
        <v>3000</v>
      </c>
      <c r="L188" s="107">
        <f t="shared" ref="L188" si="230">SUM(I188:K188)</f>
        <v>9000</v>
      </c>
      <c r="M188" s="108"/>
    </row>
    <row r="189" spans="1:13">
      <c r="A189" s="103" t="s">
        <v>866</v>
      </c>
      <c r="B189" s="104" t="s">
        <v>102</v>
      </c>
      <c r="C189" s="105" t="s">
        <v>14</v>
      </c>
      <c r="D189" s="106">
        <v>1500</v>
      </c>
      <c r="E189" s="106">
        <v>884</v>
      </c>
      <c r="F189" s="105">
        <v>886</v>
      </c>
      <c r="G189" s="105">
        <v>888</v>
      </c>
      <c r="H189" s="105">
        <v>890</v>
      </c>
      <c r="I189" s="107">
        <f t="shared" ref="I189" si="231">SUM(F189-E189)*D189</f>
        <v>3000</v>
      </c>
      <c r="J189" s="105">
        <f>SUM(G189-F189)*D189</f>
        <v>3000</v>
      </c>
      <c r="K189" s="105">
        <f t="shared" ref="K189" si="232">SUM(H189-G189)*D189</f>
        <v>3000</v>
      </c>
      <c r="L189" s="107">
        <f t="shared" ref="L189" si="233">SUM(I189:K189)</f>
        <v>9000</v>
      </c>
      <c r="M189" s="108"/>
    </row>
    <row r="190" spans="1:13">
      <c r="A190" s="103" t="s">
        <v>866</v>
      </c>
      <c r="B190" s="104" t="s">
        <v>26</v>
      </c>
      <c r="C190" s="105" t="s">
        <v>14</v>
      </c>
      <c r="D190" s="106">
        <v>1700</v>
      </c>
      <c r="E190" s="106">
        <v>243</v>
      </c>
      <c r="F190" s="105">
        <v>241.5</v>
      </c>
      <c r="G190" s="105">
        <v>0</v>
      </c>
      <c r="H190" s="105">
        <v>0</v>
      </c>
      <c r="I190" s="107">
        <f t="shared" ref="I190" si="234">SUM(F190-E190)*D190</f>
        <v>-2550</v>
      </c>
      <c r="J190" s="105">
        <v>0</v>
      </c>
      <c r="K190" s="105">
        <f t="shared" ref="K190" si="235">SUM(H190-G190)*D190</f>
        <v>0</v>
      </c>
      <c r="L190" s="107">
        <f t="shared" ref="L190" si="236">SUM(I190:K190)</f>
        <v>-2550</v>
      </c>
      <c r="M190" s="108"/>
    </row>
    <row r="191" spans="1:13">
      <c r="A191" s="103" t="s">
        <v>865</v>
      </c>
      <c r="B191" s="104" t="s">
        <v>102</v>
      </c>
      <c r="C191" s="105" t="s">
        <v>14</v>
      </c>
      <c r="D191" s="106">
        <v>1500</v>
      </c>
      <c r="E191" s="106">
        <v>798</v>
      </c>
      <c r="F191" s="105">
        <v>800</v>
      </c>
      <c r="G191" s="105">
        <v>802</v>
      </c>
      <c r="H191" s="105">
        <v>804</v>
      </c>
      <c r="I191" s="107">
        <f t="shared" ref="I191" si="237">SUM(F191-E191)*D191</f>
        <v>3000</v>
      </c>
      <c r="J191" s="105">
        <f>SUM(G191-F191)*D191</f>
        <v>3000</v>
      </c>
      <c r="K191" s="105">
        <f t="shared" ref="K191:K192" si="238">SUM(H191-G191)*D191</f>
        <v>3000</v>
      </c>
      <c r="L191" s="107">
        <f t="shared" ref="L191" si="239">SUM(I191:K191)</f>
        <v>9000</v>
      </c>
      <c r="M191" s="108"/>
    </row>
    <row r="192" spans="1:13">
      <c r="A192" s="103" t="s">
        <v>865</v>
      </c>
      <c r="B192" s="104" t="s">
        <v>241</v>
      </c>
      <c r="C192" s="105" t="s">
        <v>14</v>
      </c>
      <c r="D192" s="106">
        <v>800</v>
      </c>
      <c r="E192" s="106">
        <v>1219</v>
      </c>
      <c r="F192" s="105">
        <v>1223</v>
      </c>
      <c r="G192" s="105">
        <v>1228</v>
      </c>
      <c r="H192" s="105">
        <v>1235</v>
      </c>
      <c r="I192" s="107">
        <f t="shared" ref="I192" si="240">SUM(F192-E192)*D192</f>
        <v>3200</v>
      </c>
      <c r="J192" s="105">
        <f>SUM(G192-F192)*D192</f>
        <v>4000</v>
      </c>
      <c r="K192" s="105">
        <f t="shared" si="238"/>
        <v>5600</v>
      </c>
      <c r="L192" s="107">
        <f t="shared" ref="L192" si="241">SUM(I192:K192)</f>
        <v>12800</v>
      </c>
      <c r="M192" s="108"/>
    </row>
    <row r="193" spans="1:13">
      <c r="A193" s="103" t="s">
        <v>864</v>
      </c>
      <c r="B193" s="104" t="s">
        <v>92</v>
      </c>
      <c r="C193" s="105" t="s">
        <v>14</v>
      </c>
      <c r="D193" s="106">
        <v>300</v>
      </c>
      <c r="E193" s="106">
        <v>1462</v>
      </c>
      <c r="F193" s="105">
        <v>1469</v>
      </c>
      <c r="G193" s="105">
        <v>0</v>
      </c>
      <c r="H193" s="105">
        <v>0</v>
      </c>
      <c r="I193" s="107">
        <f t="shared" ref="I193" si="242">SUM(F193-E193)*D193</f>
        <v>2100</v>
      </c>
      <c r="J193" s="105">
        <v>0</v>
      </c>
      <c r="K193" s="105">
        <f>SUM(G193-H193)*D193</f>
        <v>0</v>
      </c>
      <c r="L193" s="107">
        <f t="shared" ref="L193" si="243">SUM(I193:K193)</f>
        <v>2100</v>
      </c>
      <c r="M193" s="108"/>
    </row>
    <row r="194" spans="1:13">
      <c r="A194" s="103" t="s">
        <v>864</v>
      </c>
      <c r="B194" s="104" t="s">
        <v>274</v>
      </c>
      <c r="C194" s="105" t="s">
        <v>14</v>
      </c>
      <c r="D194" s="106">
        <v>1400</v>
      </c>
      <c r="E194" s="106">
        <v>623</v>
      </c>
      <c r="F194" s="105">
        <v>625</v>
      </c>
      <c r="G194" s="105">
        <v>0</v>
      </c>
      <c r="H194" s="105">
        <v>0</v>
      </c>
      <c r="I194" s="107">
        <f t="shared" ref="I194:I197" si="244">SUM(F194-E194)*D194</f>
        <v>2800</v>
      </c>
      <c r="J194" s="105">
        <v>0</v>
      </c>
      <c r="K194" s="105">
        <f>SUM(G194-H194)*D194</f>
        <v>0</v>
      </c>
      <c r="L194" s="107">
        <f t="shared" ref="L194" si="245">SUM(I194:K194)</f>
        <v>2800</v>
      </c>
      <c r="M194" s="108"/>
    </row>
    <row r="195" spans="1:13">
      <c r="A195" s="103" t="s">
        <v>864</v>
      </c>
      <c r="B195" s="104" t="s">
        <v>49</v>
      </c>
      <c r="C195" s="105" t="s">
        <v>14</v>
      </c>
      <c r="D195" s="106">
        <v>1000</v>
      </c>
      <c r="E195" s="106">
        <v>623</v>
      </c>
      <c r="F195" s="105">
        <v>623</v>
      </c>
      <c r="G195" s="105">
        <v>0</v>
      </c>
      <c r="H195" s="105">
        <v>0</v>
      </c>
      <c r="I195" s="107">
        <f t="shared" ref="I195" si="246">SUM(F195-E195)*D195</f>
        <v>0</v>
      </c>
      <c r="J195" s="105">
        <v>0</v>
      </c>
      <c r="K195" s="105">
        <f>SUM(G195-H195)*D195</f>
        <v>0</v>
      </c>
      <c r="L195" s="107">
        <f t="shared" ref="L195" si="247">SUM(I195:K195)</f>
        <v>0</v>
      </c>
      <c r="M195" s="108"/>
    </row>
    <row r="196" spans="1:13">
      <c r="A196" s="103" t="s">
        <v>863</v>
      </c>
      <c r="B196" s="104" t="s">
        <v>571</v>
      </c>
      <c r="C196" s="105" t="s">
        <v>15</v>
      </c>
      <c r="D196" s="106">
        <v>1200</v>
      </c>
      <c r="E196" s="106">
        <v>535</v>
      </c>
      <c r="F196" s="105">
        <v>533</v>
      </c>
      <c r="G196" s="105">
        <v>530</v>
      </c>
      <c r="H196" s="105">
        <v>528</v>
      </c>
      <c r="I196" s="107">
        <f>SUM(E196-F196)*D196</f>
        <v>2400</v>
      </c>
      <c r="J196" s="105">
        <f>SUM(F196-G196)*D196</f>
        <v>3600</v>
      </c>
      <c r="K196" s="105">
        <f>SUM(G196-H196)*D196</f>
        <v>2400</v>
      </c>
      <c r="L196" s="107">
        <f t="shared" ref="L196" si="248">SUM(I196:K196)</f>
        <v>8400</v>
      </c>
      <c r="M196" s="108"/>
    </row>
    <row r="197" spans="1:13">
      <c r="A197" s="103" t="s">
        <v>863</v>
      </c>
      <c r="B197" s="104" t="s">
        <v>736</v>
      </c>
      <c r="C197" s="105" t="s">
        <v>14</v>
      </c>
      <c r="D197" s="106">
        <v>309</v>
      </c>
      <c r="E197" s="106">
        <v>1550</v>
      </c>
      <c r="F197" s="105">
        <v>1538</v>
      </c>
      <c r="G197" s="105">
        <v>0</v>
      </c>
      <c r="H197" s="105">
        <v>0</v>
      </c>
      <c r="I197" s="107">
        <f t="shared" si="244"/>
        <v>-3708</v>
      </c>
      <c r="J197" s="105">
        <v>0</v>
      </c>
      <c r="K197" s="105">
        <f t="shared" ref="K197" si="249">SUM(H197-G197)*D197</f>
        <v>0</v>
      </c>
      <c r="L197" s="107">
        <f t="shared" ref="L197" si="250">SUM(I197:K197)</f>
        <v>-3708</v>
      </c>
      <c r="M197" s="108"/>
    </row>
    <row r="198" spans="1:13">
      <c r="A198" s="103" t="s">
        <v>862</v>
      </c>
      <c r="B198" s="104" t="s">
        <v>57</v>
      </c>
      <c r="C198" s="105" t="s">
        <v>14</v>
      </c>
      <c r="D198" s="106">
        <v>1375</v>
      </c>
      <c r="E198" s="106">
        <v>449</v>
      </c>
      <c r="F198" s="105">
        <v>449</v>
      </c>
      <c r="G198" s="105">
        <v>0</v>
      </c>
      <c r="H198" s="105">
        <v>0</v>
      </c>
      <c r="I198" s="107">
        <f t="shared" ref="I198" si="251">SUM(F198-E198)*D198</f>
        <v>0</v>
      </c>
      <c r="J198" s="105">
        <v>0</v>
      </c>
      <c r="K198" s="105">
        <f t="shared" ref="K198" si="252">SUM(H198-G198)*D198</f>
        <v>0</v>
      </c>
      <c r="L198" s="107">
        <f t="shared" ref="L198" si="253">SUM(I198:K198)</f>
        <v>0</v>
      </c>
      <c r="M198" s="108"/>
    </row>
    <row r="199" spans="1:13">
      <c r="A199" s="103" t="s">
        <v>862</v>
      </c>
      <c r="B199" s="104" t="s">
        <v>614</v>
      </c>
      <c r="C199" s="105" t="s">
        <v>14</v>
      </c>
      <c r="D199" s="106">
        <v>400</v>
      </c>
      <c r="E199" s="106">
        <v>2078.5</v>
      </c>
      <c r="F199" s="105">
        <v>2070</v>
      </c>
      <c r="G199" s="105">
        <v>0</v>
      </c>
      <c r="H199" s="105">
        <v>0</v>
      </c>
      <c r="I199" s="107">
        <f t="shared" ref="I199" si="254">SUM(F199-E199)*D199</f>
        <v>-3400</v>
      </c>
      <c r="J199" s="105">
        <v>0</v>
      </c>
      <c r="K199" s="105">
        <f t="shared" ref="K199" si="255">SUM(H199-G199)*D199</f>
        <v>0</v>
      </c>
      <c r="L199" s="107">
        <f t="shared" ref="L199" si="256">SUM(I199:K199)</f>
        <v>-3400</v>
      </c>
      <c r="M199" s="108"/>
    </row>
    <row r="200" spans="1:13">
      <c r="A200" s="103" t="s">
        <v>861</v>
      </c>
      <c r="B200" s="104" t="s">
        <v>797</v>
      </c>
      <c r="C200" s="105" t="s">
        <v>14</v>
      </c>
      <c r="D200" s="106">
        <v>1500</v>
      </c>
      <c r="E200" s="106">
        <v>341</v>
      </c>
      <c r="F200" s="105">
        <v>343</v>
      </c>
      <c r="G200" s="105">
        <v>345</v>
      </c>
      <c r="H200" s="105">
        <v>347</v>
      </c>
      <c r="I200" s="107">
        <f t="shared" ref="I200" si="257">SUM(F200-E200)*D200</f>
        <v>3000</v>
      </c>
      <c r="J200" s="105">
        <f>SUM(G200-F200)*D200</f>
        <v>3000</v>
      </c>
      <c r="K200" s="105">
        <f t="shared" ref="K200" si="258">SUM(H200-G200)*D200</f>
        <v>3000</v>
      </c>
      <c r="L200" s="107">
        <f t="shared" ref="L200" si="259">SUM(I200:K200)</f>
        <v>9000</v>
      </c>
      <c r="M200" s="108"/>
    </row>
    <row r="201" spans="1:13">
      <c r="A201" s="103" t="s">
        <v>861</v>
      </c>
      <c r="B201" s="104" t="s">
        <v>59</v>
      </c>
      <c r="C201" s="105" t="s">
        <v>14</v>
      </c>
      <c r="D201" s="106">
        <v>600</v>
      </c>
      <c r="E201" s="106">
        <v>1220</v>
      </c>
      <c r="F201" s="105">
        <v>1224</v>
      </c>
      <c r="G201" s="105">
        <v>1228</v>
      </c>
      <c r="H201" s="105">
        <v>1232</v>
      </c>
      <c r="I201" s="107">
        <f t="shared" ref="I201" si="260">SUM(F201-E201)*D201</f>
        <v>2400</v>
      </c>
      <c r="J201" s="105">
        <f>SUM(G201-F201)*D201</f>
        <v>2400</v>
      </c>
      <c r="K201" s="105">
        <f t="shared" ref="K201" si="261">SUM(H201-G201)*D201</f>
        <v>2400</v>
      </c>
      <c r="L201" s="107">
        <f t="shared" ref="L201" si="262">SUM(I201:K201)</f>
        <v>7200</v>
      </c>
      <c r="M201" s="108"/>
    </row>
    <row r="202" spans="1:13">
      <c r="A202" s="103" t="s">
        <v>861</v>
      </c>
      <c r="B202" s="104" t="s">
        <v>241</v>
      </c>
      <c r="C202" s="105" t="s">
        <v>14</v>
      </c>
      <c r="D202" s="106">
        <v>800</v>
      </c>
      <c r="E202" s="106">
        <v>1140</v>
      </c>
      <c r="F202" s="105">
        <v>1145</v>
      </c>
      <c r="G202" s="105">
        <v>1149</v>
      </c>
      <c r="H202" s="105">
        <v>0</v>
      </c>
      <c r="I202" s="107">
        <f t="shared" ref="I202" si="263">SUM(F202-E202)*D202</f>
        <v>4000</v>
      </c>
      <c r="J202" s="105">
        <f>SUM(G202-F202)*D202</f>
        <v>3200</v>
      </c>
      <c r="K202" s="105">
        <v>0</v>
      </c>
      <c r="L202" s="107">
        <f t="shared" ref="L202" si="264">SUM(I202:K202)</f>
        <v>7200</v>
      </c>
      <c r="M202" s="108"/>
    </row>
    <row r="203" spans="1:13">
      <c r="A203" s="103" t="s">
        <v>860</v>
      </c>
      <c r="B203" s="104" t="s">
        <v>276</v>
      </c>
      <c r="C203" s="105" t="s">
        <v>14</v>
      </c>
      <c r="D203" s="106">
        <v>2300</v>
      </c>
      <c r="E203" s="106">
        <v>300</v>
      </c>
      <c r="F203" s="105">
        <v>301.5</v>
      </c>
      <c r="G203" s="105">
        <v>303</v>
      </c>
      <c r="H203" s="105">
        <v>306</v>
      </c>
      <c r="I203" s="107">
        <f t="shared" ref="I203" si="265">SUM(F203-E203)*D203</f>
        <v>3450</v>
      </c>
      <c r="J203" s="105">
        <f>SUM(G203-F203)*D203</f>
        <v>3450</v>
      </c>
      <c r="K203" s="105">
        <f t="shared" ref="K203" si="266">SUM(H203-G203)*D203</f>
        <v>6900</v>
      </c>
      <c r="L203" s="107">
        <f t="shared" ref="L203" si="267">SUM(I203:K203)</f>
        <v>13800</v>
      </c>
      <c r="M203" s="108"/>
    </row>
    <row r="204" spans="1:13">
      <c r="A204" s="103" t="s">
        <v>860</v>
      </c>
      <c r="B204" s="104" t="s">
        <v>178</v>
      </c>
      <c r="C204" s="105" t="s">
        <v>14</v>
      </c>
      <c r="D204" s="106">
        <v>1100</v>
      </c>
      <c r="E204" s="106">
        <v>866.55</v>
      </c>
      <c r="F204" s="105">
        <v>870</v>
      </c>
      <c r="G204" s="105">
        <v>874</v>
      </c>
      <c r="H204" s="105">
        <v>0</v>
      </c>
      <c r="I204" s="107">
        <f t="shared" ref="I204" si="268">SUM(F204-E204)*D204</f>
        <v>3795.00000000005</v>
      </c>
      <c r="J204" s="105">
        <f>SUM(G204-F204)*D204</f>
        <v>4400</v>
      </c>
      <c r="K204" s="105">
        <v>0</v>
      </c>
      <c r="L204" s="107">
        <f t="shared" ref="L204" si="269">SUM(I204:K204)</f>
        <v>8195.0000000000509</v>
      </c>
      <c r="M204" s="108"/>
    </row>
    <row r="205" spans="1:13">
      <c r="A205" s="103" t="s">
        <v>860</v>
      </c>
      <c r="B205" s="104" t="s">
        <v>716</v>
      </c>
      <c r="C205" s="105" t="s">
        <v>14</v>
      </c>
      <c r="D205" s="106">
        <v>2500</v>
      </c>
      <c r="E205" s="106">
        <v>342</v>
      </c>
      <c r="F205" s="105">
        <v>340.5</v>
      </c>
      <c r="G205" s="105">
        <v>0</v>
      </c>
      <c r="H205" s="105">
        <v>0</v>
      </c>
      <c r="I205" s="107">
        <f t="shared" ref="I205" si="270">SUM(F205-E205)*D205</f>
        <v>-3750</v>
      </c>
      <c r="J205" s="105">
        <v>0</v>
      </c>
      <c r="K205" s="105">
        <f t="shared" ref="K205" si="271">SUM(H205-G205)*D205</f>
        <v>0</v>
      </c>
      <c r="L205" s="107">
        <f t="shared" ref="L205" si="272">SUM(I205:K205)</f>
        <v>-3750</v>
      </c>
      <c r="M205" s="108"/>
    </row>
    <row r="206" spans="1:13">
      <c r="A206" s="103" t="s">
        <v>859</v>
      </c>
      <c r="B206" s="104" t="s">
        <v>52</v>
      </c>
      <c r="C206" s="105" t="s">
        <v>14</v>
      </c>
      <c r="D206" s="106">
        <v>2000</v>
      </c>
      <c r="E206" s="106">
        <v>274.5</v>
      </c>
      <c r="F206" s="105">
        <v>275.5</v>
      </c>
      <c r="G206" s="105">
        <v>0</v>
      </c>
      <c r="H206" s="105">
        <v>0</v>
      </c>
      <c r="I206" s="107">
        <f t="shared" ref="I206" si="273">SUM(F206-E206)*D206</f>
        <v>2000</v>
      </c>
      <c r="J206" s="105">
        <v>0</v>
      </c>
      <c r="K206" s="105">
        <f t="shared" ref="K206" si="274">SUM(H206-G206)*D206</f>
        <v>0</v>
      </c>
      <c r="L206" s="107">
        <f t="shared" ref="L206" si="275">SUM(I206:K206)</f>
        <v>2000</v>
      </c>
      <c r="M206" s="108"/>
    </row>
    <row r="207" spans="1:13">
      <c r="A207" s="103" t="s">
        <v>858</v>
      </c>
      <c r="B207" s="104" t="s">
        <v>51</v>
      </c>
      <c r="C207" s="105" t="s">
        <v>14</v>
      </c>
      <c r="D207" s="106">
        <v>1500</v>
      </c>
      <c r="E207" s="106">
        <v>456.5</v>
      </c>
      <c r="F207" s="105">
        <v>458</v>
      </c>
      <c r="G207" s="105">
        <v>460</v>
      </c>
      <c r="H207" s="105">
        <v>462</v>
      </c>
      <c r="I207" s="107">
        <f t="shared" ref="I207" si="276">SUM(F207-E207)*D207</f>
        <v>2250</v>
      </c>
      <c r="J207" s="105">
        <f>SUM(G207-F207)*D207</f>
        <v>3000</v>
      </c>
      <c r="K207" s="105">
        <f t="shared" ref="K207" si="277">SUM(H207-G207)*D207</f>
        <v>3000</v>
      </c>
      <c r="L207" s="107">
        <f t="shared" ref="L207" si="278">SUM(I207:K207)</f>
        <v>8250</v>
      </c>
      <c r="M207" s="108"/>
    </row>
    <row r="208" spans="1:13">
      <c r="A208" s="103" t="s">
        <v>858</v>
      </c>
      <c r="B208" s="104" t="s">
        <v>763</v>
      </c>
      <c r="C208" s="105" t="s">
        <v>14</v>
      </c>
      <c r="D208" s="106">
        <v>1600</v>
      </c>
      <c r="E208" s="106">
        <v>379.55</v>
      </c>
      <c r="F208" s="105">
        <v>381</v>
      </c>
      <c r="G208" s="105">
        <v>383</v>
      </c>
      <c r="H208" s="105">
        <v>384</v>
      </c>
      <c r="I208" s="107">
        <f t="shared" ref="I208" si="279">SUM(F208-E208)*D208</f>
        <v>2319.9999999999818</v>
      </c>
      <c r="J208" s="105">
        <f>SUM(G208-F208)*D208</f>
        <v>3200</v>
      </c>
      <c r="K208" s="105">
        <f t="shared" ref="K208" si="280">SUM(H208-G208)*D208</f>
        <v>1600</v>
      </c>
      <c r="L208" s="107">
        <f t="shared" ref="L208" si="281">SUM(I208:K208)</f>
        <v>7119.9999999999818</v>
      </c>
      <c r="M208" s="108"/>
    </row>
    <row r="209" spans="1:13">
      <c r="A209" s="103" t="s">
        <v>856</v>
      </c>
      <c r="B209" s="104" t="s">
        <v>41</v>
      </c>
      <c r="C209" s="105" t="s">
        <v>14</v>
      </c>
      <c r="D209" s="106">
        <v>2500</v>
      </c>
      <c r="E209" s="106">
        <v>372</v>
      </c>
      <c r="F209" s="105">
        <v>373</v>
      </c>
      <c r="G209" s="105">
        <v>374</v>
      </c>
      <c r="H209" s="105">
        <v>375</v>
      </c>
      <c r="I209" s="107">
        <f t="shared" ref="I209:I214" si="282">SUM(F209-E209)*D209</f>
        <v>2500</v>
      </c>
      <c r="J209" s="105">
        <f>SUM(G209-F209)*D209</f>
        <v>2500</v>
      </c>
      <c r="K209" s="105">
        <f t="shared" ref="K209" si="283">SUM(H209-G209)*D209</f>
        <v>2500</v>
      </c>
      <c r="L209" s="107">
        <f t="shared" ref="L209" si="284">SUM(I209:K209)</f>
        <v>7500</v>
      </c>
      <c r="M209" s="108"/>
    </row>
    <row r="210" spans="1:13">
      <c r="A210" s="103" t="s">
        <v>856</v>
      </c>
      <c r="B210" s="104" t="s">
        <v>275</v>
      </c>
      <c r="C210" s="105" t="s">
        <v>14</v>
      </c>
      <c r="D210" s="106">
        <v>700</v>
      </c>
      <c r="E210" s="106">
        <v>723.5</v>
      </c>
      <c r="F210" s="105">
        <v>726.5</v>
      </c>
      <c r="G210" s="105">
        <v>0</v>
      </c>
      <c r="H210" s="105">
        <v>0</v>
      </c>
      <c r="I210" s="107">
        <f t="shared" si="282"/>
        <v>2100</v>
      </c>
      <c r="J210" s="105">
        <v>0</v>
      </c>
      <c r="K210" s="105">
        <v>0</v>
      </c>
      <c r="L210" s="107">
        <f t="shared" ref="L210" si="285">SUM(I210:K210)</f>
        <v>2100</v>
      </c>
      <c r="M210" s="108"/>
    </row>
    <row r="211" spans="1:13">
      <c r="A211" s="103" t="s">
        <v>853</v>
      </c>
      <c r="B211" s="104" t="s">
        <v>854</v>
      </c>
      <c r="C211" s="105" t="s">
        <v>14</v>
      </c>
      <c r="D211" s="106">
        <v>200</v>
      </c>
      <c r="E211" s="106">
        <v>3295</v>
      </c>
      <c r="F211" s="105">
        <v>3305</v>
      </c>
      <c r="G211" s="105">
        <v>0</v>
      </c>
      <c r="H211" s="105">
        <v>0</v>
      </c>
      <c r="I211" s="107">
        <f t="shared" si="282"/>
        <v>2000</v>
      </c>
      <c r="J211" s="105">
        <v>0</v>
      </c>
      <c r="K211" s="105">
        <v>0</v>
      </c>
      <c r="L211" s="107">
        <f t="shared" ref="L211" si="286">SUM(I211:K211)</f>
        <v>2000</v>
      </c>
      <c r="M211" s="108"/>
    </row>
    <row r="212" spans="1:13">
      <c r="A212" s="103" t="s">
        <v>853</v>
      </c>
      <c r="B212" s="104" t="s">
        <v>178</v>
      </c>
      <c r="C212" s="105" t="s">
        <v>14</v>
      </c>
      <c r="D212" s="106">
        <v>1100</v>
      </c>
      <c r="E212" s="106">
        <v>822</v>
      </c>
      <c r="F212" s="105">
        <v>819</v>
      </c>
      <c r="G212" s="105">
        <v>0</v>
      </c>
      <c r="H212" s="105">
        <v>0</v>
      </c>
      <c r="I212" s="107">
        <f t="shared" si="282"/>
        <v>-3300</v>
      </c>
      <c r="J212" s="105">
        <v>0</v>
      </c>
      <c r="K212" s="105">
        <v>0</v>
      </c>
      <c r="L212" s="107">
        <f t="shared" ref="L212" si="287">SUM(I212:K212)</f>
        <v>-3300</v>
      </c>
      <c r="M212" s="108"/>
    </row>
    <row r="213" spans="1:13">
      <c r="A213" s="103" t="s">
        <v>853</v>
      </c>
      <c r="B213" s="104" t="s">
        <v>855</v>
      </c>
      <c r="C213" s="105" t="s">
        <v>14</v>
      </c>
      <c r="D213" s="106">
        <v>1500</v>
      </c>
      <c r="E213" s="106">
        <v>474.1</v>
      </c>
      <c r="F213" s="105">
        <v>471.5</v>
      </c>
      <c r="G213" s="105">
        <v>0</v>
      </c>
      <c r="H213" s="105">
        <v>0</v>
      </c>
      <c r="I213" s="107">
        <f t="shared" si="282"/>
        <v>-3900.0000000000341</v>
      </c>
      <c r="J213" s="105">
        <v>0</v>
      </c>
      <c r="K213" s="105">
        <v>0</v>
      </c>
      <c r="L213" s="107">
        <f t="shared" ref="L213" si="288">SUM(I213:K213)</f>
        <v>-3900.0000000000341</v>
      </c>
      <c r="M213" s="108"/>
    </row>
    <row r="214" spans="1:13">
      <c r="A214" s="103" t="s">
        <v>857</v>
      </c>
      <c r="B214" s="104" t="s">
        <v>66</v>
      </c>
      <c r="C214" s="105" t="s">
        <v>14</v>
      </c>
      <c r="D214" s="106">
        <v>250</v>
      </c>
      <c r="E214" s="106">
        <v>4434</v>
      </c>
      <c r="F214" s="105">
        <v>4445</v>
      </c>
      <c r="G214" s="105">
        <v>0</v>
      </c>
      <c r="H214" s="105">
        <v>0</v>
      </c>
      <c r="I214" s="107">
        <f t="shared" si="282"/>
        <v>2750</v>
      </c>
      <c r="J214" s="105">
        <v>0</v>
      </c>
      <c r="K214" s="105">
        <v>0</v>
      </c>
      <c r="L214" s="107">
        <f t="shared" ref="L214" si="289">SUM(I214:K214)</f>
        <v>2750</v>
      </c>
      <c r="M214" s="108"/>
    </row>
    <row r="215" spans="1:13">
      <c r="A215" s="127"/>
      <c r="B215" s="110"/>
      <c r="C215" s="109"/>
      <c r="D215" s="128"/>
      <c r="E215" s="128"/>
      <c r="F215" s="109"/>
      <c r="G215" s="109"/>
      <c r="H215" s="109"/>
      <c r="I215" s="109">
        <f>SUM(I172:I214)</f>
        <v>46411.999999999935</v>
      </c>
      <c r="J215" s="109" t="s">
        <v>548</v>
      </c>
      <c r="K215" s="109"/>
      <c r="L215" s="109">
        <f>SUM(L172:L214)</f>
        <v>160736.99999999994</v>
      </c>
      <c r="M215" s="108"/>
    </row>
    <row r="216" spans="1:13">
      <c r="A216" s="127" t="s">
        <v>883</v>
      </c>
      <c r="B216" s="104"/>
      <c r="C216" s="105"/>
      <c r="D216" s="106"/>
      <c r="E216" s="106"/>
      <c r="F216" s="105"/>
      <c r="G216" s="105"/>
      <c r="H216" s="105"/>
      <c r="I216" s="107"/>
      <c r="J216" s="105"/>
      <c r="K216" s="105"/>
      <c r="L216" s="107"/>
      <c r="M216" s="108"/>
    </row>
    <row r="217" spans="1:13">
      <c r="A217" s="127" t="s">
        <v>609</v>
      </c>
      <c r="B217" s="110" t="s">
        <v>610</v>
      </c>
      <c r="C217" s="109" t="s">
        <v>611</v>
      </c>
      <c r="D217" s="128" t="s">
        <v>612</v>
      </c>
      <c r="E217" s="128" t="s">
        <v>613</v>
      </c>
      <c r="F217" s="109" t="s">
        <v>590</v>
      </c>
      <c r="G217" s="105"/>
      <c r="H217" s="105"/>
      <c r="I217" s="107"/>
      <c r="J217" s="105"/>
      <c r="K217" s="105"/>
      <c r="L217" s="107"/>
      <c r="M217" s="108"/>
    </row>
    <row r="218" spans="1:13">
      <c r="A218" s="103" t="s">
        <v>852</v>
      </c>
      <c r="B218" s="104">
        <v>3</v>
      </c>
      <c r="C218" s="105">
        <f>SUM(A218-B218)</f>
        <v>46</v>
      </c>
      <c r="D218" s="106">
        <v>15</v>
      </c>
      <c r="E218" s="105">
        <f>SUM(C218-D218)</f>
        <v>31</v>
      </c>
      <c r="F218" s="105">
        <f>E218*100/C218</f>
        <v>67.391304347826093</v>
      </c>
      <c r="G218" s="105"/>
      <c r="H218" s="105"/>
      <c r="I218" s="107"/>
      <c r="J218" s="105"/>
      <c r="K218" s="105"/>
      <c r="L218" s="107"/>
      <c r="M218" s="108"/>
    </row>
    <row r="219" spans="1:13">
      <c r="A219" s="110"/>
      <c r="B219" s="111"/>
      <c r="C219" s="111"/>
      <c r="D219" s="111"/>
      <c r="E219" s="111"/>
      <c r="F219" s="129">
        <v>43831</v>
      </c>
      <c r="G219" s="111"/>
      <c r="H219" s="111"/>
      <c r="I219" s="111"/>
      <c r="J219" s="110"/>
      <c r="K219" s="110"/>
      <c r="L219" s="111"/>
      <c r="M219" s="108"/>
    </row>
    <row r="220" spans="1:13">
      <c r="M220" s="108"/>
    </row>
    <row r="221" spans="1:13">
      <c r="A221" s="103" t="s">
        <v>851</v>
      </c>
      <c r="B221" s="104" t="s">
        <v>178</v>
      </c>
      <c r="C221" s="105" t="s">
        <v>14</v>
      </c>
      <c r="D221" s="106">
        <v>1500</v>
      </c>
      <c r="E221" s="106">
        <v>813.5</v>
      </c>
      <c r="F221" s="105">
        <v>810.5</v>
      </c>
      <c r="G221" s="105">
        <v>0</v>
      </c>
      <c r="H221" s="105">
        <v>0</v>
      </c>
      <c r="I221" s="107">
        <f>SUM(F221-E221)*D221</f>
        <v>-4500</v>
      </c>
      <c r="J221" s="105">
        <v>0</v>
      </c>
      <c r="K221" s="105">
        <f t="shared" ref="K221" si="290">SUM(H221-G221)*D221</f>
        <v>0</v>
      </c>
      <c r="L221" s="107">
        <f t="shared" ref="L221" si="291">SUM(I221:K221)</f>
        <v>-4500</v>
      </c>
      <c r="M221" s="108"/>
    </row>
    <row r="222" spans="1:13">
      <c r="A222" s="103" t="s">
        <v>850</v>
      </c>
      <c r="B222" s="104" t="s">
        <v>102</v>
      </c>
      <c r="C222" s="105" t="s">
        <v>14</v>
      </c>
      <c r="D222" s="106">
        <v>1500</v>
      </c>
      <c r="E222" s="106">
        <v>768</v>
      </c>
      <c r="F222" s="105">
        <v>770</v>
      </c>
      <c r="G222" s="105">
        <v>772</v>
      </c>
      <c r="H222" s="105">
        <v>774</v>
      </c>
      <c r="I222" s="107">
        <f>SUM(F222-E222)*D222</f>
        <v>3000</v>
      </c>
      <c r="J222" s="105">
        <f>SUM(G222-F222)*D222</f>
        <v>3000</v>
      </c>
      <c r="K222" s="105">
        <f t="shared" ref="K222" si="292">SUM(H222-G222)*D222</f>
        <v>3000</v>
      </c>
      <c r="L222" s="107">
        <f t="shared" ref="L222" si="293">SUM(I222:K222)</f>
        <v>9000</v>
      </c>
      <c r="M222" s="108"/>
    </row>
    <row r="223" spans="1:13">
      <c r="A223" s="103" t="s">
        <v>850</v>
      </c>
      <c r="B223" s="104" t="s">
        <v>178</v>
      </c>
      <c r="C223" s="105" t="s">
        <v>14</v>
      </c>
      <c r="D223" s="106">
        <v>1100</v>
      </c>
      <c r="E223" s="106">
        <v>791.5</v>
      </c>
      <c r="F223" s="105">
        <v>793.5</v>
      </c>
      <c r="G223" s="105">
        <v>795</v>
      </c>
      <c r="H223" s="105">
        <v>797</v>
      </c>
      <c r="I223" s="107">
        <f t="shared" ref="I223" si="294">SUM(F223-E223)*D223</f>
        <v>2200</v>
      </c>
      <c r="J223" s="105">
        <f>SUM(G223-F223)*D223</f>
        <v>1650</v>
      </c>
      <c r="K223" s="105">
        <f t="shared" ref="K223" si="295">SUM(H223-G223)*D223</f>
        <v>2200</v>
      </c>
      <c r="L223" s="107">
        <f t="shared" ref="L223" si="296">SUM(I223:K223)</f>
        <v>6050</v>
      </c>
      <c r="M223" s="108"/>
    </row>
    <row r="224" spans="1:13">
      <c r="A224" s="103" t="s">
        <v>850</v>
      </c>
      <c r="B224" s="104" t="s">
        <v>39</v>
      </c>
      <c r="C224" s="105" t="s">
        <v>15</v>
      </c>
      <c r="D224" s="106">
        <v>2600</v>
      </c>
      <c r="E224" s="106">
        <v>201</v>
      </c>
      <c r="F224" s="105">
        <v>200</v>
      </c>
      <c r="G224" s="105">
        <v>0</v>
      </c>
      <c r="H224" s="105">
        <v>0</v>
      </c>
      <c r="I224" s="107">
        <f>SUM(E224-F224)*D224</f>
        <v>2600</v>
      </c>
      <c r="J224" s="105">
        <v>0</v>
      </c>
      <c r="K224" s="105">
        <f t="shared" ref="K224" si="297">SUM(H224-G224)*D224</f>
        <v>0</v>
      </c>
      <c r="L224" s="107">
        <f t="shared" ref="L224" si="298">SUM(I224:K224)</f>
        <v>2600</v>
      </c>
      <c r="M224" s="108"/>
    </row>
    <row r="225" spans="1:13">
      <c r="A225" s="103" t="s">
        <v>850</v>
      </c>
      <c r="B225" s="104" t="s">
        <v>92</v>
      </c>
      <c r="C225" s="105" t="s">
        <v>15</v>
      </c>
      <c r="D225" s="106">
        <v>300</v>
      </c>
      <c r="E225" s="106">
        <v>1435</v>
      </c>
      <c r="F225" s="105">
        <v>1441</v>
      </c>
      <c r="G225" s="105">
        <v>0</v>
      </c>
      <c r="H225" s="105">
        <v>0</v>
      </c>
      <c r="I225" s="107">
        <f>SUM(E225-F225)*D225</f>
        <v>-1800</v>
      </c>
      <c r="J225" s="105">
        <v>0</v>
      </c>
      <c r="K225" s="105">
        <f t="shared" ref="K225" si="299">SUM(H225-G225)*D225</f>
        <v>0</v>
      </c>
      <c r="L225" s="107">
        <f t="shared" ref="L225" si="300">SUM(I225:K225)</f>
        <v>-1800</v>
      </c>
      <c r="M225" s="108"/>
    </row>
    <row r="226" spans="1:13">
      <c r="A226" s="103" t="s">
        <v>849</v>
      </c>
      <c r="B226" s="104" t="s">
        <v>241</v>
      </c>
      <c r="C226" s="105" t="s">
        <v>14</v>
      </c>
      <c r="D226" s="106">
        <v>800</v>
      </c>
      <c r="E226" s="106">
        <v>1092</v>
      </c>
      <c r="F226" s="105">
        <v>1096</v>
      </c>
      <c r="G226" s="105">
        <v>1100</v>
      </c>
      <c r="H226" s="105">
        <v>0</v>
      </c>
      <c r="I226" s="107">
        <f t="shared" ref="I226" si="301">SUM(F226-E226)*D226</f>
        <v>3200</v>
      </c>
      <c r="J226" s="105">
        <f>SUM(G226-F226)*D226</f>
        <v>3200</v>
      </c>
      <c r="K226" s="105">
        <v>0</v>
      </c>
      <c r="L226" s="107">
        <f t="shared" ref="L226" si="302">SUM(I226:K226)</f>
        <v>6400</v>
      </c>
      <c r="M226" s="108"/>
    </row>
    <row r="227" spans="1:13">
      <c r="A227" s="103" t="s">
        <v>849</v>
      </c>
      <c r="B227" s="104" t="s">
        <v>736</v>
      </c>
      <c r="C227" s="105" t="s">
        <v>14</v>
      </c>
      <c r="D227" s="106">
        <v>309</v>
      </c>
      <c r="E227" s="106">
        <v>1730</v>
      </c>
      <c r="F227" s="105">
        <v>1718</v>
      </c>
      <c r="G227" s="105">
        <v>0</v>
      </c>
      <c r="H227" s="105">
        <v>0</v>
      </c>
      <c r="I227" s="107">
        <f t="shared" ref="I227:I229" si="303">SUM(F227-E227)*D227</f>
        <v>-3708</v>
      </c>
      <c r="J227" s="105">
        <v>0</v>
      </c>
      <c r="K227" s="105">
        <f>SUM(G227-H227)*D227</f>
        <v>0</v>
      </c>
      <c r="L227" s="107">
        <f t="shared" ref="L227" si="304">SUM(I227:K227)</f>
        <v>-3708</v>
      </c>
      <c r="M227" s="108"/>
    </row>
    <row r="228" spans="1:13">
      <c r="A228" s="103" t="s">
        <v>848</v>
      </c>
      <c r="B228" s="104" t="s">
        <v>41</v>
      </c>
      <c r="C228" s="105" t="s">
        <v>15</v>
      </c>
      <c r="D228" s="106">
        <v>2500</v>
      </c>
      <c r="E228" s="106">
        <v>376</v>
      </c>
      <c r="F228" s="105">
        <v>375</v>
      </c>
      <c r="G228" s="105">
        <v>374</v>
      </c>
      <c r="H228" s="105">
        <v>373</v>
      </c>
      <c r="I228" s="107">
        <f>SUM(E228-F228)*D228</f>
        <v>2500</v>
      </c>
      <c r="J228" s="105">
        <f>SUM(F228-G228)*D228</f>
        <v>2500</v>
      </c>
      <c r="K228" s="105">
        <f>SUM(G228-H228)*D228</f>
        <v>2500</v>
      </c>
      <c r="L228" s="107">
        <f t="shared" ref="L228" si="305">SUM(I228:K228)</f>
        <v>7500</v>
      </c>
      <c r="M228" s="108"/>
    </row>
    <row r="229" spans="1:13">
      <c r="A229" s="103" t="s">
        <v>846</v>
      </c>
      <c r="B229" s="104" t="s">
        <v>75</v>
      </c>
      <c r="C229" s="105" t="s">
        <v>14</v>
      </c>
      <c r="D229" s="106">
        <v>4000</v>
      </c>
      <c r="E229" s="106">
        <v>230.5</v>
      </c>
      <c r="F229" s="105">
        <v>231.25</v>
      </c>
      <c r="G229" s="105">
        <v>232</v>
      </c>
      <c r="H229" s="105">
        <v>233</v>
      </c>
      <c r="I229" s="107">
        <f t="shared" si="303"/>
        <v>3000</v>
      </c>
      <c r="J229" s="105">
        <f>SUM(G229-F229)*D229</f>
        <v>3000</v>
      </c>
      <c r="K229" s="105">
        <f t="shared" ref="K229" si="306">SUM(H229-G229)*D229</f>
        <v>4000</v>
      </c>
      <c r="L229" s="107">
        <f t="shared" ref="L229" si="307">SUM(I229:K229)</f>
        <v>10000</v>
      </c>
      <c r="M229" s="108"/>
    </row>
    <row r="230" spans="1:13">
      <c r="A230" s="103" t="s">
        <v>846</v>
      </c>
      <c r="B230" s="104" t="s">
        <v>716</v>
      </c>
      <c r="C230" s="105" t="s">
        <v>14</v>
      </c>
      <c r="D230" s="106">
        <v>2500</v>
      </c>
      <c r="E230" s="106">
        <v>331.25</v>
      </c>
      <c r="F230" s="105">
        <v>333</v>
      </c>
      <c r="G230" s="105">
        <v>0</v>
      </c>
      <c r="H230" s="105">
        <v>0</v>
      </c>
      <c r="I230" s="107">
        <f t="shared" ref="I230" si="308">SUM(F230-E230)*D230</f>
        <v>4375</v>
      </c>
      <c r="J230" s="105">
        <v>0</v>
      </c>
      <c r="K230" s="105">
        <v>0</v>
      </c>
      <c r="L230" s="107">
        <f t="shared" ref="L230" si="309">SUM(I230:K230)</f>
        <v>4375</v>
      </c>
      <c r="M230" s="108"/>
    </row>
    <row r="231" spans="1:13">
      <c r="A231" s="103" t="s">
        <v>846</v>
      </c>
      <c r="B231" s="104" t="s">
        <v>847</v>
      </c>
      <c r="C231" s="105" t="s">
        <v>14</v>
      </c>
      <c r="D231" s="106">
        <v>800</v>
      </c>
      <c r="E231" s="106">
        <v>881</v>
      </c>
      <c r="F231" s="105">
        <v>881</v>
      </c>
      <c r="G231" s="105">
        <v>0</v>
      </c>
      <c r="H231" s="105">
        <v>0</v>
      </c>
      <c r="I231" s="107">
        <f t="shared" ref="I231" si="310">SUM(F231-E231)*D231</f>
        <v>0</v>
      </c>
      <c r="J231" s="105">
        <v>0</v>
      </c>
      <c r="K231" s="105">
        <v>0</v>
      </c>
      <c r="L231" s="107">
        <f t="shared" ref="L231" si="311">SUM(I231:K231)</f>
        <v>0</v>
      </c>
      <c r="M231" s="108"/>
    </row>
    <row r="232" spans="1:13">
      <c r="A232" s="103" t="s">
        <v>845</v>
      </c>
      <c r="B232" s="104" t="s">
        <v>642</v>
      </c>
      <c r="C232" s="105" t="s">
        <v>14</v>
      </c>
      <c r="D232" s="106">
        <v>1400</v>
      </c>
      <c r="E232" s="106">
        <v>623</v>
      </c>
      <c r="F232" s="105">
        <v>620</v>
      </c>
      <c r="G232" s="105">
        <v>0</v>
      </c>
      <c r="H232" s="105">
        <v>0</v>
      </c>
      <c r="I232" s="107">
        <f t="shared" ref="I232" si="312">SUM(F232-E232)*D232</f>
        <v>-4200</v>
      </c>
      <c r="J232" s="105">
        <v>0</v>
      </c>
      <c r="K232" s="105">
        <v>0</v>
      </c>
      <c r="L232" s="107">
        <f t="shared" ref="L232" si="313">SUM(I232:K232)</f>
        <v>-4200</v>
      </c>
      <c r="M232" s="108"/>
    </row>
    <row r="233" spans="1:13">
      <c r="A233" s="103" t="s">
        <v>845</v>
      </c>
      <c r="B233" s="104" t="s">
        <v>178</v>
      </c>
      <c r="C233" s="105" t="s">
        <v>14</v>
      </c>
      <c r="D233" s="106">
        <v>1100</v>
      </c>
      <c r="E233" s="106">
        <v>721</v>
      </c>
      <c r="F233" s="105">
        <v>723</v>
      </c>
      <c r="G233" s="105">
        <v>726</v>
      </c>
      <c r="H233" s="105">
        <v>0</v>
      </c>
      <c r="I233" s="107">
        <f t="shared" ref="I233:I234" si="314">SUM(F233-E233)*D233</f>
        <v>2200</v>
      </c>
      <c r="J233" s="105">
        <f>SUM(G233-F233)*D233</f>
        <v>3300</v>
      </c>
      <c r="K233" s="105">
        <v>0</v>
      </c>
      <c r="L233" s="107">
        <f t="shared" ref="L233:L234" si="315">SUM(I233:K233)</f>
        <v>5500</v>
      </c>
      <c r="M233" s="108"/>
    </row>
    <row r="234" spans="1:13">
      <c r="A234" s="103" t="s">
        <v>845</v>
      </c>
      <c r="B234" s="104" t="s">
        <v>51</v>
      </c>
      <c r="C234" s="105" t="s">
        <v>14</v>
      </c>
      <c r="D234" s="106">
        <v>1500</v>
      </c>
      <c r="E234" s="106">
        <v>485</v>
      </c>
      <c r="F234" s="105">
        <v>482</v>
      </c>
      <c r="G234" s="105">
        <v>0</v>
      </c>
      <c r="H234" s="105">
        <v>0</v>
      </c>
      <c r="I234" s="107">
        <f t="shared" si="314"/>
        <v>-4500</v>
      </c>
      <c r="J234" s="105">
        <v>0</v>
      </c>
      <c r="K234" s="105">
        <v>0</v>
      </c>
      <c r="L234" s="107">
        <f t="shared" si="315"/>
        <v>-4500</v>
      </c>
      <c r="M234" s="108"/>
    </row>
    <row r="235" spans="1:13">
      <c r="A235" s="103" t="s">
        <v>843</v>
      </c>
      <c r="B235" s="104" t="s">
        <v>844</v>
      </c>
      <c r="C235" s="105" t="s">
        <v>14</v>
      </c>
      <c r="D235" s="106">
        <v>2500</v>
      </c>
      <c r="E235" s="106">
        <v>213</v>
      </c>
      <c r="F235" s="105">
        <v>211.5</v>
      </c>
      <c r="G235" s="105">
        <v>0</v>
      </c>
      <c r="H235" s="105">
        <v>0</v>
      </c>
      <c r="I235" s="107">
        <f t="shared" ref="I235:I241" si="316">SUM(F235-E235)*D235</f>
        <v>-3750</v>
      </c>
      <c r="J235" s="105">
        <v>0</v>
      </c>
      <c r="K235" s="105">
        <f t="shared" ref="K235" si="317">SUM(H235-G235)*D235</f>
        <v>0</v>
      </c>
      <c r="L235" s="107">
        <f t="shared" ref="L235" si="318">SUM(I235:K235)</f>
        <v>-3750</v>
      </c>
      <c r="M235" s="108"/>
    </row>
    <row r="236" spans="1:13">
      <c r="A236" s="103" t="s">
        <v>843</v>
      </c>
      <c r="B236" s="104" t="s">
        <v>42</v>
      </c>
      <c r="C236" s="105" t="s">
        <v>14</v>
      </c>
      <c r="D236" s="106">
        <v>2800</v>
      </c>
      <c r="E236" s="106">
        <v>262.10000000000002</v>
      </c>
      <c r="F236" s="105">
        <v>261.75</v>
      </c>
      <c r="G236" s="105">
        <v>0</v>
      </c>
      <c r="H236" s="105">
        <v>0</v>
      </c>
      <c r="I236" s="107">
        <f t="shared" ref="I236" si="319">SUM(F236-E236)*D236</f>
        <v>-980.00000000006366</v>
      </c>
      <c r="J236" s="105">
        <v>0</v>
      </c>
      <c r="K236" s="105">
        <f t="shared" ref="K236" si="320">SUM(H236-G236)*D236</f>
        <v>0</v>
      </c>
      <c r="L236" s="107">
        <f t="shared" ref="L236" si="321">SUM(I236:K236)</f>
        <v>-980.00000000006366</v>
      </c>
      <c r="M236" s="108"/>
    </row>
    <row r="237" spans="1:13">
      <c r="A237" s="103" t="s">
        <v>842</v>
      </c>
      <c r="B237" s="104" t="s">
        <v>75</v>
      </c>
      <c r="C237" s="105" t="s">
        <v>14</v>
      </c>
      <c r="D237" s="106">
        <v>4000</v>
      </c>
      <c r="E237" s="106">
        <v>227</v>
      </c>
      <c r="F237" s="105">
        <v>227.75</v>
      </c>
      <c r="G237" s="105">
        <v>0</v>
      </c>
      <c r="H237" s="105">
        <v>0</v>
      </c>
      <c r="I237" s="107">
        <f t="shared" si="316"/>
        <v>3000</v>
      </c>
      <c r="J237" s="105">
        <v>0</v>
      </c>
      <c r="K237" s="105">
        <f t="shared" ref="K237" si="322">SUM(H237-G237)*D237</f>
        <v>0</v>
      </c>
      <c r="L237" s="107">
        <f t="shared" ref="L237" si="323">SUM(I237:K237)</f>
        <v>3000</v>
      </c>
      <c r="M237" s="108"/>
    </row>
    <row r="238" spans="1:13">
      <c r="A238" s="103" t="s">
        <v>842</v>
      </c>
      <c r="B238" s="104" t="s">
        <v>569</v>
      </c>
      <c r="C238" s="105" t="s">
        <v>14</v>
      </c>
      <c r="D238" s="106">
        <v>3000</v>
      </c>
      <c r="E238" s="106">
        <v>321</v>
      </c>
      <c r="F238" s="105">
        <v>319.75</v>
      </c>
      <c r="G238" s="105">
        <v>0</v>
      </c>
      <c r="H238" s="105">
        <v>0</v>
      </c>
      <c r="I238" s="107">
        <f t="shared" si="316"/>
        <v>-3750</v>
      </c>
      <c r="J238" s="105">
        <v>0</v>
      </c>
      <c r="K238" s="105">
        <f t="shared" ref="K238" si="324">SUM(H238-G238)*D238</f>
        <v>0</v>
      </c>
      <c r="L238" s="107">
        <f t="shared" ref="L238" si="325">SUM(I238:K238)</f>
        <v>-3750</v>
      </c>
      <c r="M238" s="108"/>
    </row>
    <row r="239" spans="1:13">
      <c r="A239" s="103" t="s">
        <v>842</v>
      </c>
      <c r="B239" s="104" t="s">
        <v>42</v>
      </c>
      <c r="C239" s="105" t="s">
        <v>14</v>
      </c>
      <c r="D239" s="106">
        <v>2800</v>
      </c>
      <c r="E239" s="106">
        <v>259.55</v>
      </c>
      <c r="F239" s="105">
        <v>259.55</v>
      </c>
      <c r="G239" s="105">
        <v>0</v>
      </c>
      <c r="H239" s="105">
        <v>0</v>
      </c>
      <c r="I239" s="107">
        <f t="shared" si="316"/>
        <v>0</v>
      </c>
      <c r="J239" s="105">
        <v>0</v>
      </c>
      <c r="K239" s="105">
        <f t="shared" ref="K239" si="326">SUM(H239-G239)*D239</f>
        <v>0</v>
      </c>
      <c r="L239" s="107">
        <f t="shared" ref="L239" si="327">SUM(I239:K239)</f>
        <v>0</v>
      </c>
      <c r="M239" s="108"/>
    </row>
    <row r="240" spans="1:13">
      <c r="A240" s="103" t="s">
        <v>841</v>
      </c>
      <c r="B240" s="104" t="s">
        <v>18</v>
      </c>
      <c r="C240" s="105" t="s">
        <v>14</v>
      </c>
      <c r="D240" s="106">
        <v>1300</v>
      </c>
      <c r="E240" s="106">
        <v>475</v>
      </c>
      <c r="F240" s="105">
        <v>477</v>
      </c>
      <c r="G240" s="105">
        <v>0</v>
      </c>
      <c r="H240" s="105">
        <v>0</v>
      </c>
      <c r="I240" s="107">
        <f t="shared" si="316"/>
        <v>2600</v>
      </c>
      <c r="J240" s="105">
        <v>0</v>
      </c>
      <c r="K240" s="105">
        <v>0</v>
      </c>
      <c r="L240" s="107">
        <f t="shared" ref="L240" si="328">SUM(I240:K240)</f>
        <v>2600</v>
      </c>
      <c r="M240" s="108"/>
    </row>
    <row r="241" spans="1:13">
      <c r="A241" s="103" t="s">
        <v>841</v>
      </c>
      <c r="B241" s="104" t="s">
        <v>72</v>
      </c>
      <c r="C241" s="105" t="s">
        <v>14</v>
      </c>
      <c r="D241" s="106">
        <v>500</v>
      </c>
      <c r="E241" s="106">
        <v>1770</v>
      </c>
      <c r="F241" s="105">
        <v>1763</v>
      </c>
      <c r="G241" s="105">
        <v>0</v>
      </c>
      <c r="H241" s="105">
        <v>0</v>
      </c>
      <c r="I241" s="107">
        <f t="shared" si="316"/>
        <v>-3500</v>
      </c>
      <c r="J241" s="105">
        <v>0</v>
      </c>
      <c r="K241" s="105">
        <v>0</v>
      </c>
      <c r="L241" s="107">
        <f t="shared" ref="L241" si="329">SUM(I241:K241)</f>
        <v>-3500</v>
      </c>
      <c r="M241" s="108"/>
    </row>
    <row r="242" spans="1:13">
      <c r="A242" s="103" t="s">
        <v>840</v>
      </c>
      <c r="B242" s="104" t="s">
        <v>797</v>
      </c>
      <c r="C242" s="105" t="s">
        <v>15</v>
      </c>
      <c r="D242" s="106">
        <v>1500</v>
      </c>
      <c r="E242" s="106">
        <v>333</v>
      </c>
      <c r="F242" s="105">
        <v>330.5</v>
      </c>
      <c r="G242" s="105">
        <v>327</v>
      </c>
      <c r="H242" s="105">
        <v>0</v>
      </c>
      <c r="I242" s="107">
        <f>SUM(E242-F242)*D242</f>
        <v>3750</v>
      </c>
      <c r="J242" s="105">
        <f>SUM(F242-G242)*D242</f>
        <v>5250</v>
      </c>
      <c r="K242" s="105">
        <v>0</v>
      </c>
      <c r="L242" s="107">
        <f t="shared" ref="L242" si="330">SUM(I242:K242)</f>
        <v>9000</v>
      </c>
      <c r="M242" s="108"/>
    </row>
    <row r="243" spans="1:13">
      <c r="A243" s="103" t="s">
        <v>838</v>
      </c>
      <c r="B243" s="104" t="s">
        <v>50</v>
      </c>
      <c r="C243" s="105" t="s">
        <v>14</v>
      </c>
      <c r="D243" s="106">
        <v>1200</v>
      </c>
      <c r="E243" s="106">
        <v>528.5</v>
      </c>
      <c r="F243" s="105">
        <v>525</v>
      </c>
      <c r="G243" s="105">
        <v>0</v>
      </c>
      <c r="H243" s="105">
        <v>0</v>
      </c>
      <c r="I243" s="107">
        <f t="shared" ref="I243" si="331">SUM(F243-E243)*D243</f>
        <v>-4200</v>
      </c>
      <c r="J243" s="105">
        <v>0</v>
      </c>
      <c r="K243" s="105">
        <v>0</v>
      </c>
      <c r="L243" s="107">
        <f t="shared" ref="L243" si="332">SUM(I243:K243)</f>
        <v>-4200</v>
      </c>
      <c r="M243" s="108"/>
    </row>
    <row r="244" spans="1:13">
      <c r="A244" s="103" t="s">
        <v>838</v>
      </c>
      <c r="B244" s="104" t="s">
        <v>839</v>
      </c>
      <c r="C244" s="105" t="s">
        <v>14</v>
      </c>
      <c r="D244" s="106">
        <v>1400</v>
      </c>
      <c r="E244" s="106">
        <v>361</v>
      </c>
      <c r="F244" s="105">
        <v>363</v>
      </c>
      <c r="G244" s="105">
        <v>366</v>
      </c>
      <c r="H244" s="105">
        <v>0</v>
      </c>
      <c r="I244" s="107">
        <f t="shared" ref="I244" si="333">SUM(F244-E244)*D244</f>
        <v>2800</v>
      </c>
      <c r="J244" s="105">
        <f>SUM(G244-F244)*D244</f>
        <v>4200</v>
      </c>
      <c r="K244" s="105">
        <v>0</v>
      </c>
      <c r="L244" s="107">
        <f t="shared" ref="L244" si="334">SUM(I244:K244)</f>
        <v>7000</v>
      </c>
      <c r="M244" s="108"/>
    </row>
    <row r="245" spans="1:13">
      <c r="A245" s="103" t="s">
        <v>837</v>
      </c>
      <c r="B245" s="104" t="s">
        <v>102</v>
      </c>
      <c r="C245" s="105" t="s">
        <v>14</v>
      </c>
      <c r="D245" s="106">
        <v>1500</v>
      </c>
      <c r="E245" s="106">
        <v>780.5</v>
      </c>
      <c r="F245" s="105">
        <v>782.5</v>
      </c>
      <c r="G245" s="105">
        <v>785</v>
      </c>
      <c r="H245" s="105">
        <v>0</v>
      </c>
      <c r="I245" s="107">
        <f t="shared" ref="I245" si="335">SUM(F245-E245)*D245</f>
        <v>3000</v>
      </c>
      <c r="J245" s="105">
        <f>SUM(G245-F245)*D245</f>
        <v>3750</v>
      </c>
      <c r="K245" s="105">
        <v>0</v>
      </c>
      <c r="L245" s="107">
        <f t="shared" ref="L245" si="336">SUM(I245:K245)</f>
        <v>6750</v>
      </c>
      <c r="M245" s="108"/>
    </row>
    <row r="246" spans="1:13">
      <c r="A246" s="103" t="s">
        <v>837</v>
      </c>
      <c r="B246" s="104" t="s">
        <v>75</v>
      </c>
      <c r="C246" s="105" t="s">
        <v>14</v>
      </c>
      <c r="D246" s="106">
        <v>4000</v>
      </c>
      <c r="E246" s="106">
        <v>222.35</v>
      </c>
      <c r="F246" s="105">
        <v>223</v>
      </c>
      <c r="G246" s="105">
        <v>0</v>
      </c>
      <c r="H246" s="105">
        <v>0</v>
      </c>
      <c r="I246" s="107">
        <f t="shared" ref="I246" si="337">SUM(F246-E246)*D246</f>
        <v>2600.0000000000227</v>
      </c>
      <c r="J246" s="105">
        <v>0</v>
      </c>
      <c r="K246" s="105">
        <f t="shared" ref="K246" si="338">SUM(H246-G246)*D246</f>
        <v>0</v>
      </c>
      <c r="L246" s="107">
        <f t="shared" ref="L246" si="339">SUM(I246:K246)</f>
        <v>2600.0000000000227</v>
      </c>
      <c r="M246" s="108"/>
    </row>
    <row r="247" spans="1:13">
      <c r="A247" s="103" t="s">
        <v>836</v>
      </c>
      <c r="B247" s="104" t="s">
        <v>50</v>
      </c>
      <c r="C247" s="105" t="s">
        <v>14</v>
      </c>
      <c r="D247" s="106">
        <v>1300</v>
      </c>
      <c r="E247" s="106">
        <v>523</v>
      </c>
      <c r="F247" s="105">
        <v>525</v>
      </c>
      <c r="G247" s="105">
        <v>527</v>
      </c>
      <c r="H247" s="105">
        <v>529</v>
      </c>
      <c r="I247" s="107">
        <f t="shared" ref="I247" si="340">SUM(F247-E247)*D247</f>
        <v>2600</v>
      </c>
      <c r="J247" s="105">
        <f>SUM(G247-F247)*D247</f>
        <v>2600</v>
      </c>
      <c r="K247" s="105">
        <f t="shared" ref="K247" si="341">SUM(H247-G247)*D247</f>
        <v>2600</v>
      </c>
      <c r="L247" s="107">
        <f t="shared" ref="L247" si="342">SUM(I247:K247)</f>
        <v>7800</v>
      </c>
      <c r="M247" s="108"/>
    </row>
    <row r="248" spans="1:13">
      <c r="A248" s="103" t="s">
        <v>836</v>
      </c>
      <c r="B248" s="104" t="s">
        <v>75</v>
      </c>
      <c r="C248" s="105" t="s">
        <v>14</v>
      </c>
      <c r="D248" s="106">
        <v>4000</v>
      </c>
      <c r="E248" s="106">
        <v>216.55</v>
      </c>
      <c r="F248" s="105">
        <v>217.25</v>
      </c>
      <c r="G248" s="105">
        <v>0</v>
      </c>
      <c r="H248" s="105">
        <v>0</v>
      </c>
      <c r="I248" s="107">
        <f t="shared" ref="I248" si="343">SUM(F248-E248)*D248</f>
        <v>2799.9999999999545</v>
      </c>
      <c r="J248" s="105">
        <v>0</v>
      </c>
      <c r="K248" s="105">
        <f t="shared" ref="K248" si="344">SUM(H248-G248)*D248</f>
        <v>0</v>
      </c>
      <c r="L248" s="107">
        <f t="shared" ref="L248" si="345">SUM(I248:K248)</f>
        <v>2799.9999999999545</v>
      </c>
      <c r="M248" s="108"/>
    </row>
    <row r="249" spans="1:13">
      <c r="A249" s="103" t="s">
        <v>836</v>
      </c>
      <c r="B249" s="104" t="s">
        <v>666</v>
      </c>
      <c r="C249" s="105" t="s">
        <v>14</v>
      </c>
      <c r="D249" s="106">
        <v>700</v>
      </c>
      <c r="E249" s="106">
        <v>1312</v>
      </c>
      <c r="F249" s="105">
        <v>1315</v>
      </c>
      <c r="G249" s="105">
        <v>1318</v>
      </c>
      <c r="H249" s="105">
        <v>0</v>
      </c>
      <c r="I249" s="107">
        <f t="shared" ref="I249" si="346">SUM(F249-E249)*D249</f>
        <v>2100</v>
      </c>
      <c r="J249" s="105">
        <f>SUM(G249-F249)*D249</f>
        <v>2100</v>
      </c>
      <c r="K249" s="105">
        <v>0</v>
      </c>
      <c r="L249" s="107">
        <f t="shared" ref="L249" si="347">SUM(I249:K249)</f>
        <v>4200</v>
      </c>
      <c r="M249" s="108"/>
    </row>
    <row r="250" spans="1:13">
      <c r="A250" s="103" t="s">
        <v>835</v>
      </c>
      <c r="B250" s="104" t="s">
        <v>58</v>
      </c>
      <c r="C250" s="105" t="s">
        <v>14</v>
      </c>
      <c r="D250" s="106">
        <v>3500</v>
      </c>
      <c r="E250" s="106">
        <v>214.75</v>
      </c>
      <c r="F250" s="105">
        <v>215.4</v>
      </c>
      <c r="G250" s="105">
        <v>0</v>
      </c>
      <c r="H250" s="105">
        <v>0</v>
      </c>
      <c r="I250" s="107">
        <f t="shared" ref="I250" si="348">SUM(F250-E250)*D250</f>
        <v>2275.00000000002</v>
      </c>
      <c r="J250" s="105">
        <v>0</v>
      </c>
      <c r="K250" s="105">
        <v>0</v>
      </c>
      <c r="L250" s="107">
        <f t="shared" ref="L250" si="349">SUM(I250:K250)</f>
        <v>2275.00000000002</v>
      </c>
      <c r="M250" s="108"/>
    </row>
    <row r="251" spans="1:13">
      <c r="A251" s="103" t="s">
        <v>835</v>
      </c>
      <c r="B251" s="104" t="s">
        <v>111</v>
      </c>
      <c r="C251" s="105" t="s">
        <v>14</v>
      </c>
      <c r="D251" s="106">
        <v>5000</v>
      </c>
      <c r="E251" s="106">
        <v>180.5</v>
      </c>
      <c r="F251" s="105">
        <v>181.25</v>
      </c>
      <c r="G251" s="105">
        <v>0</v>
      </c>
      <c r="H251" s="105">
        <v>0</v>
      </c>
      <c r="I251" s="107">
        <f t="shared" ref="I251" si="350">SUM(F251-E251)*D251</f>
        <v>3750</v>
      </c>
      <c r="J251" s="105">
        <v>0</v>
      </c>
      <c r="K251" s="105">
        <v>0</v>
      </c>
      <c r="L251" s="107">
        <f t="shared" ref="L251" si="351">SUM(I251:K251)</f>
        <v>3750</v>
      </c>
      <c r="M251" s="108"/>
    </row>
    <row r="252" spans="1:13">
      <c r="A252" s="103" t="s">
        <v>835</v>
      </c>
      <c r="B252" s="104" t="s">
        <v>714</v>
      </c>
      <c r="C252" s="105" t="s">
        <v>14</v>
      </c>
      <c r="D252" s="106">
        <v>550</v>
      </c>
      <c r="E252" s="106">
        <v>1780</v>
      </c>
      <c r="F252" s="105">
        <v>1787</v>
      </c>
      <c r="G252" s="105">
        <v>0</v>
      </c>
      <c r="H252" s="105">
        <v>0</v>
      </c>
      <c r="I252" s="107">
        <f t="shared" ref="I252" si="352">SUM(F252-E252)*D252</f>
        <v>3850</v>
      </c>
      <c r="J252" s="105">
        <v>0</v>
      </c>
      <c r="K252" s="105">
        <v>0</v>
      </c>
      <c r="L252" s="107">
        <f t="shared" ref="L252" si="353">SUM(I252:K252)</f>
        <v>3850</v>
      </c>
      <c r="M252" s="108"/>
    </row>
    <row r="253" spans="1:13">
      <c r="A253" s="103" t="s">
        <v>835</v>
      </c>
      <c r="B253" s="104" t="s">
        <v>797</v>
      </c>
      <c r="C253" s="105" t="s">
        <v>14</v>
      </c>
      <c r="D253" s="106">
        <v>1500</v>
      </c>
      <c r="E253" s="106">
        <v>360.5</v>
      </c>
      <c r="F253" s="105">
        <v>362</v>
      </c>
      <c r="G253" s="105">
        <v>0</v>
      </c>
      <c r="H253" s="105">
        <v>0</v>
      </c>
      <c r="I253" s="107">
        <f t="shared" ref="I253" si="354">SUM(F253-E253)*D253</f>
        <v>2250</v>
      </c>
      <c r="J253" s="105">
        <v>0</v>
      </c>
      <c r="K253" s="105">
        <v>0</v>
      </c>
      <c r="L253" s="107">
        <f t="shared" ref="L253" si="355">SUM(I253:K253)</f>
        <v>2250</v>
      </c>
      <c r="M253" s="108"/>
    </row>
    <row r="254" spans="1:13">
      <c r="A254" s="103" t="s">
        <v>834</v>
      </c>
      <c r="B254" s="104" t="s">
        <v>614</v>
      </c>
      <c r="C254" s="105" t="s">
        <v>14</v>
      </c>
      <c r="D254" s="106">
        <v>400</v>
      </c>
      <c r="E254" s="106">
        <v>1920</v>
      </c>
      <c r="F254" s="105">
        <v>1910</v>
      </c>
      <c r="G254" s="105">
        <v>0</v>
      </c>
      <c r="H254" s="105">
        <v>0</v>
      </c>
      <c r="I254" s="107">
        <f t="shared" ref="I254" si="356">SUM(F254-E254)*D254</f>
        <v>-4000</v>
      </c>
      <c r="J254" s="105">
        <v>0</v>
      </c>
      <c r="K254" s="105">
        <v>0</v>
      </c>
      <c r="L254" s="107">
        <f t="shared" ref="L254" si="357">SUM(I254:K254)</f>
        <v>-4000</v>
      </c>
      <c r="M254" s="108"/>
    </row>
    <row r="255" spans="1:13">
      <c r="A255" s="103" t="s">
        <v>834</v>
      </c>
      <c r="B255" s="104" t="s">
        <v>642</v>
      </c>
      <c r="C255" s="105" t="s">
        <v>14</v>
      </c>
      <c r="D255" s="106">
        <v>1400</v>
      </c>
      <c r="E255" s="106">
        <v>576.5</v>
      </c>
      <c r="F255" s="105">
        <v>573.5</v>
      </c>
      <c r="G255" s="105">
        <v>0</v>
      </c>
      <c r="H255" s="105">
        <v>0</v>
      </c>
      <c r="I255" s="107">
        <f t="shared" ref="I255" si="358">SUM(F255-E255)*D255</f>
        <v>-4200</v>
      </c>
      <c r="J255" s="105">
        <v>0</v>
      </c>
      <c r="K255" s="105">
        <v>0</v>
      </c>
      <c r="L255" s="107">
        <f t="shared" ref="L255" si="359">SUM(I255:K255)</f>
        <v>-4200</v>
      </c>
      <c r="M255" s="108"/>
    </row>
    <row r="256" spans="1:13">
      <c r="A256" s="103" t="s">
        <v>833</v>
      </c>
      <c r="B256" s="104" t="s">
        <v>41</v>
      </c>
      <c r="C256" s="105" t="s">
        <v>14</v>
      </c>
      <c r="D256" s="106">
        <v>2500</v>
      </c>
      <c r="E256" s="106">
        <v>395.2</v>
      </c>
      <c r="F256" s="105">
        <v>393.5</v>
      </c>
      <c r="G256" s="105">
        <v>0</v>
      </c>
      <c r="H256" s="105">
        <v>0</v>
      </c>
      <c r="I256" s="107">
        <f t="shared" ref="I256" si="360">SUM(F256-E256)*D256</f>
        <v>-4249.9999999999718</v>
      </c>
      <c r="J256" s="105">
        <v>0</v>
      </c>
      <c r="K256" s="105">
        <v>0</v>
      </c>
      <c r="L256" s="107">
        <f t="shared" ref="L256" si="361">SUM(I256:K256)</f>
        <v>-4249.9999999999718</v>
      </c>
      <c r="M256" s="108"/>
    </row>
    <row r="257" spans="1:13">
      <c r="A257" s="103" t="s">
        <v>833</v>
      </c>
      <c r="B257" s="104" t="s">
        <v>716</v>
      </c>
      <c r="C257" s="105" t="s">
        <v>14</v>
      </c>
      <c r="D257" s="106">
        <v>2500</v>
      </c>
      <c r="E257" s="106">
        <v>312.10000000000002</v>
      </c>
      <c r="F257" s="105">
        <v>313</v>
      </c>
      <c r="G257" s="105">
        <v>0</v>
      </c>
      <c r="H257" s="105">
        <v>0</v>
      </c>
      <c r="I257" s="107">
        <f t="shared" ref="I257" si="362">SUM(F257-E257)*D257</f>
        <v>2249.9999999999432</v>
      </c>
      <c r="J257" s="105">
        <v>0</v>
      </c>
      <c r="K257" s="105">
        <v>0</v>
      </c>
      <c r="L257" s="107">
        <f t="shared" ref="L257" si="363">SUM(I257:K257)</f>
        <v>2249.9999999999432</v>
      </c>
      <c r="M257" s="108"/>
    </row>
    <row r="258" spans="1:13">
      <c r="A258" s="103" t="s">
        <v>832</v>
      </c>
      <c r="B258" s="104" t="s">
        <v>75</v>
      </c>
      <c r="C258" s="105" t="s">
        <v>14</v>
      </c>
      <c r="D258" s="106">
        <v>4000</v>
      </c>
      <c r="E258" s="106">
        <v>206</v>
      </c>
      <c r="F258" s="105">
        <v>206.75</v>
      </c>
      <c r="G258" s="105">
        <v>0</v>
      </c>
      <c r="H258" s="105">
        <v>0</v>
      </c>
      <c r="I258" s="107">
        <f t="shared" ref="I258" si="364">SUM(F258-E258)*D258</f>
        <v>3000</v>
      </c>
      <c r="J258" s="105">
        <v>0</v>
      </c>
      <c r="K258" s="105">
        <f t="shared" ref="K258" si="365">SUM(H258-G258)*D258</f>
        <v>0</v>
      </c>
      <c r="L258" s="107">
        <f t="shared" ref="L258" si="366">SUM(I258:K258)</f>
        <v>3000</v>
      </c>
      <c r="M258" s="108"/>
    </row>
    <row r="259" spans="1:13">
      <c r="A259" s="103" t="s">
        <v>832</v>
      </c>
      <c r="B259" s="104" t="s">
        <v>115</v>
      </c>
      <c r="C259" s="105" t="s">
        <v>14</v>
      </c>
      <c r="D259" s="106">
        <v>2700</v>
      </c>
      <c r="E259" s="106">
        <v>328.6</v>
      </c>
      <c r="F259" s="105">
        <v>327.5</v>
      </c>
      <c r="G259" s="105">
        <v>0</v>
      </c>
      <c r="H259" s="105">
        <v>0</v>
      </c>
      <c r="I259" s="107">
        <f t="shared" ref="I259" si="367">SUM(F259-E259)*D259</f>
        <v>-2970.0000000000614</v>
      </c>
      <c r="J259" s="105">
        <v>0</v>
      </c>
      <c r="K259" s="105">
        <f t="shared" ref="K259" si="368">SUM(H259-G259)*D259</f>
        <v>0</v>
      </c>
      <c r="L259" s="107">
        <f t="shared" ref="L259" si="369">SUM(I259:K259)</f>
        <v>-2970.0000000000614</v>
      </c>
      <c r="M259" s="108"/>
    </row>
    <row r="260" spans="1:13">
      <c r="A260" s="103" t="s">
        <v>831</v>
      </c>
      <c r="B260" s="104" t="s">
        <v>601</v>
      </c>
      <c r="C260" s="105" t="s">
        <v>14</v>
      </c>
      <c r="D260" s="106">
        <v>1200</v>
      </c>
      <c r="E260" s="106">
        <v>783</v>
      </c>
      <c r="F260" s="105">
        <v>786</v>
      </c>
      <c r="G260" s="105">
        <v>0</v>
      </c>
      <c r="H260" s="105">
        <v>0</v>
      </c>
      <c r="I260" s="107">
        <f t="shared" ref="I260" si="370">SUM(F260-E260)*D260</f>
        <v>3600</v>
      </c>
      <c r="J260" s="105">
        <v>0</v>
      </c>
      <c r="K260" s="105">
        <f t="shared" ref="K260" si="371">SUM(H260-G260)*D260</f>
        <v>0</v>
      </c>
      <c r="L260" s="107">
        <f t="shared" ref="L260" si="372">SUM(I260:K260)</f>
        <v>3600</v>
      </c>
      <c r="M260" s="108"/>
    </row>
    <row r="261" spans="1:13">
      <c r="A261" s="103" t="s">
        <v>831</v>
      </c>
      <c r="B261" s="104" t="s">
        <v>104</v>
      </c>
      <c r="C261" s="105" t="s">
        <v>14</v>
      </c>
      <c r="D261" s="106">
        <v>3500</v>
      </c>
      <c r="E261" s="106">
        <v>157.30000000000001</v>
      </c>
      <c r="F261" s="105">
        <v>158</v>
      </c>
      <c r="G261" s="105">
        <v>0</v>
      </c>
      <c r="H261" s="105">
        <v>0</v>
      </c>
      <c r="I261" s="107">
        <f t="shared" ref="I261" si="373">SUM(F261-E261)*D261</f>
        <v>2449.99999999996</v>
      </c>
      <c r="J261" s="105">
        <v>0</v>
      </c>
      <c r="K261" s="105">
        <f t="shared" ref="K261" si="374">SUM(H261-G261)*D261</f>
        <v>0</v>
      </c>
      <c r="L261" s="107">
        <f t="shared" ref="L261" si="375">SUM(I261:K261)</f>
        <v>2449.99999999996</v>
      </c>
      <c r="M261" s="108"/>
    </row>
    <row r="262" spans="1:13">
      <c r="A262" s="103" t="s">
        <v>830</v>
      </c>
      <c r="B262" s="104" t="s">
        <v>72</v>
      </c>
      <c r="C262" s="105" t="s">
        <v>14</v>
      </c>
      <c r="D262" s="106">
        <v>500</v>
      </c>
      <c r="E262" s="106">
        <v>1692</v>
      </c>
      <c r="F262" s="105">
        <v>1697</v>
      </c>
      <c r="G262" s="105">
        <v>0</v>
      </c>
      <c r="H262" s="105">
        <v>0</v>
      </c>
      <c r="I262" s="107">
        <f t="shared" ref="I262" si="376">SUM(F262-E262)*D262</f>
        <v>2500</v>
      </c>
      <c r="J262" s="105">
        <v>0</v>
      </c>
      <c r="K262" s="105">
        <f t="shared" ref="K262" si="377">SUM(H262-G262)*D262</f>
        <v>0</v>
      </c>
      <c r="L262" s="107">
        <f t="shared" ref="L262" si="378">SUM(I262:K262)</f>
        <v>2500</v>
      </c>
      <c r="M262" s="108"/>
    </row>
    <row r="263" spans="1:13">
      <c r="A263" s="103" t="s">
        <v>829</v>
      </c>
      <c r="B263" s="104" t="s">
        <v>649</v>
      </c>
      <c r="C263" s="105" t="s">
        <v>14</v>
      </c>
      <c r="D263" s="106">
        <v>375</v>
      </c>
      <c r="E263" s="106">
        <v>1625</v>
      </c>
      <c r="F263" s="105">
        <v>1630</v>
      </c>
      <c r="G263" s="105">
        <v>1635</v>
      </c>
      <c r="H263" s="105">
        <v>1640</v>
      </c>
      <c r="I263" s="107">
        <f t="shared" ref="I263" si="379">SUM(F263-E263)*D263</f>
        <v>1875</v>
      </c>
      <c r="J263" s="105">
        <f>SUM(G263-F263)*D263</f>
        <v>1875</v>
      </c>
      <c r="K263" s="105">
        <f t="shared" ref="K263" si="380">SUM(H263-G263)*D263</f>
        <v>1875</v>
      </c>
      <c r="L263" s="107">
        <f t="shared" ref="L263" si="381">SUM(I263:K263)</f>
        <v>5625</v>
      </c>
      <c r="M263" s="108"/>
    </row>
    <row r="264" spans="1:13">
      <c r="A264" s="103" t="s">
        <v>829</v>
      </c>
      <c r="B264" s="104" t="s">
        <v>49</v>
      </c>
      <c r="C264" s="105" t="s">
        <v>14</v>
      </c>
      <c r="D264" s="106">
        <v>1000</v>
      </c>
      <c r="E264" s="106">
        <v>664</v>
      </c>
      <c r="F264" s="105">
        <v>666</v>
      </c>
      <c r="G264" s="105">
        <v>668</v>
      </c>
      <c r="H264" s="105">
        <v>0</v>
      </c>
      <c r="I264" s="107">
        <f t="shared" ref="I264" si="382">SUM(F264-E264)*D264</f>
        <v>2000</v>
      </c>
      <c r="J264" s="105">
        <f>SUM(G264-F264)*D264</f>
        <v>2000</v>
      </c>
      <c r="K264" s="105">
        <v>0</v>
      </c>
      <c r="L264" s="107">
        <f t="shared" ref="L264" si="383">SUM(I264:K264)</f>
        <v>4000</v>
      </c>
      <c r="M264" s="108"/>
    </row>
    <row r="265" spans="1:13">
      <c r="A265" s="103" t="s">
        <v>827</v>
      </c>
      <c r="B265" s="104" t="s">
        <v>276</v>
      </c>
      <c r="C265" s="105" t="s">
        <v>14</v>
      </c>
      <c r="D265" s="106">
        <v>2300</v>
      </c>
      <c r="E265" s="106">
        <v>298</v>
      </c>
      <c r="F265" s="105">
        <v>299</v>
      </c>
      <c r="G265" s="105">
        <v>288</v>
      </c>
      <c r="H265" s="105">
        <v>0</v>
      </c>
      <c r="I265" s="107">
        <f t="shared" ref="I265" si="384">SUM(F265-E265)*D265</f>
        <v>2300</v>
      </c>
      <c r="J265" s="105">
        <v>0</v>
      </c>
      <c r="K265" s="105">
        <v>0</v>
      </c>
      <c r="L265" s="107">
        <f t="shared" ref="L265" si="385">SUM(I265:K265)</f>
        <v>2300</v>
      </c>
      <c r="M265" s="108"/>
    </row>
    <row r="266" spans="1:13">
      <c r="A266" s="103" t="s">
        <v>827</v>
      </c>
      <c r="B266" s="104" t="s">
        <v>828</v>
      </c>
      <c r="C266" s="105" t="s">
        <v>14</v>
      </c>
      <c r="D266" s="106">
        <v>250</v>
      </c>
      <c r="E266" s="106">
        <v>2466</v>
      </c>
      <c r="F266" s="105">
        <v>2475</v>
      </c>
      <c r="G266" s="105">
        <v>0</v>
      </c>
      <c r="H266" s="105">
        <v>0</v>
      </c>
      <c r="I266" s="107">
        <f t="shared" ref="I266:I267" si="386">SUM(F266-E266)*D266</f>
        <v>2250</v>
      </c>
      <c r="J266" s="105">
        <v>0</v>
      </c>
      <c r="K266" s="105">
        <f t="shared" ref="K266" si="387">SUM(H266-G266)*D266</f>
        <v>0</v>
      </c>
      <c r="L266" s="107">
        <f t="shared" ref="L266" si="388">SUM(I266:K266)</f>
        <v>2250</v>
      </c>
      <c r="M266" s="108"/>
    </row>
    <row r="267" spans="1:13">
      <c r="A267" s="103" t="s">
        <v>827</v>
      </c>
      <c r="B267" s="104" t="s">
        <v>118</v>
      </c>
      <c r="C267" s="105" t="s">
        <v>14</v>
      </c>
      <c r="D267" s="106">
        <v>1600</v>
      </c>
      <c r="E267" s="106">
        <v>354.5</v>
      </c>
      <c r="F267" s="105">
        <v>354.5</v>
      </c>
      <c r="G267" s="105">
        <v>0</v>
      </c>
      <c r="H267" s="105">
        <v>0</v>
      </c>
      <c r="I267" s="107">
        <f t="shared" si="386"/>
        <v>0</v>
      </c>
      <c r="J267" s="105">
        <v>0</v>
      </c>
      <c r="K267" s="105">
        <f t="shared" ref="K267" si="389">SUM(H267-G267)*D267</f>
        <v>0</v>
      </c>
      <c r="L267" s="107">
        <f t="shared" ref="L267" si="390">SUM(I267:K267)</f>
        <v>0</v>
      </c>
      <c r="M267" s="108"/>
    </row>
    <row r="268" spans="1:13">
      <c r="A268" s="103" t="s">
        <v>827</v>
      </c>
      <c r="B268" s="104" t="s">
        <v>569</v>
      </c>
      <c r="C268" s="105" t="s">
        <v>14</v>
      </c>
      <c r="D268" s="106">
        <v>3000</v>
      </c>
      <c r="E268" s="106">
        <v>289.25</v>
      </c>
      <c r="F268" s="105">
        <v>288</v>
      </c>
      <c r="G268" s="105">
        <v>0</v>
      </c>
      <c r="H268" s="105">
        <v>0</v>
      </c>
      <c r="I268" s="107">
        <f t="shared" ref="I268" si="391">SUM(F268-E268)*D268</f>
        <v>-3750</v>
      </c>
      <c r="J268" s="105">
        <v>0</v>
      </c>
      <c r="K268" s="105">
        <f t="shared" ref="K268" si="392">SUM(H268-G268)*D268</f>
        <v>0</v>
      </c>
      <c r="L268" s="107">
        <f t="shared" ref="L268" si="393">SUM(I268:K268)</f>
        <v>-3750</v>
      </c>
      <c r="M268" s="108"/>
    </row>
    <row r="269" spans="1:13">
      <c r="A269" s="103" t="s">
        <v>826</v>
      </c>
      <c r="B269" s="104" t="s">
        <v>102</v>
      </c>
      <c r="C269" s="105" t="s">
        <v>14</v>
      </c>
      <c r="D269" s="106">
        <v>1500</v>
      </c>
      <c r="E269" s="106">
        <v>764</v>
      </c>
      <c r="F269" s="105">
        <v>762.15</v>
      </c>
      <c r="G269" s="105">
        <v>0</v>
      </c>
      <c r="H269" s="105">
        <v>0</v>
      </c>
      <c r="I269" s="107">
        <f>SUM(E269-F269)*D269</f>
        <v>2775.0000000000341</v>
      </c>
      <c r="J269" s="105">
        <v>0</v>
      </c>
      <c r="K269" s="105">
        <f t="shared" ref="K269" si="394">SUM(H269-G269)*D269</f>
        <v>0</v>
      </c>
      <c r="L269" s="107">
        <f t="shared" ref="L269" si="395">SUM(I269:K269)</f>
        <v>2775.0000000000341</v>
      </c>
      <c r="M269" s="108"/>
    </row>
    <row r="270" spans="1:13">
      <c r="A270" s="127"/>
      <c r="B270" s="110"/>
      <c r="C270" s="109"/>
      <c r="D270" s="128"/>
      <c r="E270" s="128"/>
      <c r="F270" s="109"/>
      <c r="G270" s="109"/>
      <c r="H270" s="109"/>
      <c r="I270" s="109">
        <f>SUM(I221:I269)</f>
        <v>31391.999999999836</v>
      </c>
      <c r="J270" s="109" t="s">
        <v>548</v>
      </c>
      <c r="K270" s="109"/>
      <c r="L270" s="109">
        <f>SUM(L221:L269)</f>
        <v>85991.99999999984</v>
      </c>
      <c r="M270" s="108"/>
    </row>
    <row r="271" spans="1:13">
      <c r="A271" s="127" t="s">
        <v>824</v>
      </c>
      <c r="B271" s="104"/>
      <c r="C271" s="105"/>
      <c r="D271" s="106"/>
      <c r="E271" s="106"/>
      <c r="F271" s="105"/>
      <c r="G271" s="105"/>
      <c r="H271" s="105"/>
      <c r="I271" s="107"/>
      <c r="J271" s="105"/>
      <c r="K271" s="105"/>
      <c r="L271" s="107"/>
      <c r="M271" s="108"/>
    </row>
    <row r="272" spans="1:13">
      <c r="A272" s="127" t="s">
        <v>609</v>
      </c>
      <c r="B272" s="110" t="s">
        <v>610</v>
      </c>
      <c r="C272" s="109" t="s">
        <v>611</v>
      </c>
      <c r="D272" s="128" t="s">
        <v>612</v>
      </c>
      <c r="E272" s="128" t="s">
        <v>613</v>
      </c>
      <c r="F272" s="109" t="s">
        <v>590</v>
      </c>
      <c r="G272" s="105"/>
      <c r="H272" s="105"/>
      <c r="I272" s="107"/>
      <c r="J272" s="105"/>
      <c r="K272" s="105"/>
      <c r="L272" s="107"/>
      <c r="M272" s="108"/>
    </row>
    <row r="273" spans="1:13">
      <c r="A273" s="103" t="s">
        <v>825</v>
      </c>
      <c r="B273" s="104">
        <v>3</v>
      </c>
      <c r="C273" s="105">
        <f>SUM(A273-B273)</f>
        <v>42</v>
      </c>
      <c r="D273" s="106">
        <v>11</v>
      </c>
      <c r="E273" s="105">
        <f>SUM(C273-D273)</f>
        <v>31</v>
      </c>
      <c r="F273" s="105">
        <f>E273*100/C273</f>
        <v>73.80952380952381</v>
      </c>
      <c r="G273" s="105"/>
      <c r="H273" s="105"/>
      <c r="I273" s="107"/>
      <c r="J273" s="105"/>
      <c r="K273" s="105"/>
      <c r="L273" s="107"/>
      <c r="M273" s="108"/>
    </row>
    <row r="274" spans="1:13">
      <c r="A274" s="110"/>
      <c r="B274" s="111"/>
      <c r="C274" s="111"/>
      <c r="D274" s="111"/>
      <c r="E274" s="111"/>
      <c r="F274" s="129">
        <v>43800</v>
      </c>
      <c r="G274" s="111"/>
      <c r="H274" s="111"/>
      <c r="I274" s="111"/>
      <c r="J274" s="110"/>
      <c r="K274" s="110"/>
      <c r="L274" s="111"/>
      <c r="M274" s="108"/>
    </row>
    <row r="275" spans="1:13">
      <c r="A275" s="103"/>
      <c r="B275" s="104"/>
      <c r="C275" s="105"/>
      <c r="D275" s="106"/>
      <c r="E275" s="106"/>
      <c r="F275" s="105"/>
      <c r="G275" s="105"/>
      <c r="H275" s="105"/>
      <c r="I275" s="107"/>
      <c r="J275" s="105"/>
      <c r="K275" s="105"/>
      <c r="L275" s="107"/>
      <c r="M275" s="108"/>
    </row>
    <row r="276" spans="1:13">
      <c r="A276" s="103" t="s">
        <v>823</v>
      </c>
      <c r="B276" s="104" t="s">
        <v>115</v>
      </c>
      <c r="C276" s="105" t="s">
        <v>14</v>
      </c>
      <c r="D276" s="106">
        <v>2700</v>
      </c>
      <c r="E276" s="106">
        <v>324.5</v>
      </c>
      <c r="F276" s="105">
        <v>325.5</v>
      </c>
      <c r="G276" s="105">
        <v>326.5</v>
      </c>
      <c r="H276" s="105">
        <v>327.5</v>
      </c>
      <c r="I276" s="107">
        <f t="shared" ref="I276" si="396">SUM(F276-E276)*D276</f>
        <v>2700</v>
      </c>
      <c r="J276" s="105">
        <f>SUM(G276-F276)*D276</f>
        <v>2700</v>
      </c>
      <c r="K276" s="105">
        <f t="shared" ref="K276" si="397">SUM(H276-G276)*D276</f>
        <v>2700</v>
      </c>
      <c r="L276" s="107">
        <f t="shared" ref="L276" si="398">SUM(I276:K276)</f>
        <v>8100</v>
      </c>
      <c r="M276" s="108"/>
    </row>
    <row r="277" spans="1:13">
      <c r="A277" s="103" t="s">
        <v>822</v>
      </c>
      <c r="B277" s="104" t="s">
        <v>24</v>
      </c>
      <c r="C277" s="105" t="s">
        <v>14</v>
      </c>
      <c r="D277" s="106">
        <v>1350</v>
      </c>
      <c r="E277" s="106">
        <v>465</v>
      </c>
      <c r="F277" s="105">
        <v>466.5</v>
      </c>
      <c r="G277" s="105">
        <v>0</v>
      </c>
      <c r="H277" s="105">
        <v>0</v>
      </c>
      <c r="I277" s="107">
        <f t="shared" ref="I277" si="399">SUM(F277-E277)*D277</f>
        <v>2025</v>
      </c>
      <c r="J277" s="105">
        <v>0</v>
      </c>
      <c r="K277" s="105">
        <f t="shared" ref="K277" si="400">SUM(H277-G277)*D277</f>
        <v>0</v>
      </c>
      <c r="L277" s="107">
        <f t="shared" ref="L277" si="401">SUM(I277:K277)</f>
        <v>2025</v>
      </c>
      <c r="M277" s="108"/>
    </row>
    <row r="278" spans="1:13">
      <c r="A278" s="103" t="s">
        <v>822</v>
      </c>
      <c r="B278" s="104" t="s">
        <v>50</v>
      </c>
      <c r="C278" s="105" t="s">
        <v>14</v>
      </c>
      <c r="D278" s="106">
        <v>1300</v>
      </c>
      <c r="E278" s="106">
        <v>494.5</v>
      </c>
      <c r="F278" s="105">
        <v>496</v>
      </c>
      <c r="G278" s="105">
        <v>0</v>
      </c>
      <c r="H278" s="105">
        <v>0</v>
      </c>
      <c r="I278" s="107">
        <f t="shared" ref="I278" si="402">SUM(F278-E278)*D278</f>
        <v>1950</v>
      </c>
      <c r="J278" s="105">
        <v>0</v>
      </c>
      <c r="K278" s="105">
        <f t="shared" ref="K278" si="403">SUM(H278-G278)*D278</f>
        <v>0</v>
      </c>
      <c r="L278" s="107">
        <f t="shared" ref="L278" si="404">SUM(I278:K278)</f>
        <v>1950</v>
      </c>
      <c r="M278" s="108"/>
    </row>
    <row r="279" spans="1:13">
      <c r="A279" s="103" t="s">
        <v>822</v>
      </c>
      <c r="B279" s="104" t="s">
        <v>118</v>
      </c>
      <c r="C279" s="105" t="s">
        <v>14</v>
      </c>
      <c r="D279" s="106">
        <v>1600</v>
      </c>
      <c r="E279" s="106">
        <v>350.5</v>
      </c>
      <c r="F279" s="105">
        <v>352</v>
      </c>
      <c r="G279" s="105">
        <v>0</v>
      </c>
      <c r="H279" s="105">
        <v>0</v>
      </c>
      <c r="I279" s="107">
        <f t="shared" ref="I279" si="405">SUM(F279-E279)*D279</f>
        <v>2400</v>
      </c>
      <c r="J279" s="105">
        <v>0</v>
      </c>
      <c r="K279" s="105">
        <f t="shared" ref="K279" si="406">SUM(H279-G279)*D279</f>
        <v>0</v>
      </c>
      <c r="L279" s="107">
        <f t="shared" ref="L279" si="407">SUM(I279:K279)</f>
        <v>2400</v>
      </c>
      <c r="M279" s="108"/>
    </row>
    <row r="280" spans="1:13">
      <c r="A280" s="103" t="s">
        <v>821</v>
      </c>
      <c r="B280" s="104" t="s">
        <v>58</v>
      </c>
      <c r="C280" s="105" t="s">
        <v>14</v>
      </c>
      <c r="D280" s="106">
        <v>3500</v>
      </c>
      <c r="E280" s="106">
        <v>218.5</v>
      </c>
      <c r="F280" s="105">
        <v>217.5</v>
      </c>
      <c r="G280" s="105">
        <v>0</v>
      </c>
      <c r="H280" s="105">
        <v>0</v>
      </c>
      <c r="I280" s="107">
        <f t="shared" ref="I280" si="408">SUM(F280-E280)*D280</f>
        <v>-3500</v>
      </c>
      <c r="J280" s="105">
        <v>0</v>
      </c>
      <c r="K280" s="105">
        <f t="shared" ref="K280" si="409">SUM(H280-G280)*D280</f>
        <v>0</v>
      </c>
      <c r="L280" s="107">
        <f t="shared" ref="L280" si="410">SUM(I280:K280)</f>
        <v>-3500</v>
      </c>
      <c r="M280" s="108"/>
    </row>
    <row r="281" spans="1:13">
      <c r="A281" s="103" t="s">
        <v>821</v>
      </c>
      <c r="B281" s="104" t="s">
        <v>241</v>
      </c>
      <c r="C281" s="105" t="s">
        <v>14</v>
      </c>
      <c r="D281" s="106">
        <v>800</v>
      </c>
      <c r="E281" s="106">
        <v>966.5</v>
      </c>
      <c r="F281" s="105">
        <v>970</v>
      </c>
      <c r="G281" s="105">
        <v>974</v>
      </c>
      <c r="H281" s="105">
        <v>978</v>
      </c>
      <c r="I281" s="107">
        <f t="shared" ref="I281" si="411">SUM(F281-E281)*D281</f>
        <v>2800</v>
      </c>
      <c r="J281" s="105">
        <f>SUM(G281-F281)*D281</f>
        <v>3200</v>
      </c>
      <c r="K281" s="105">
        <f t="shared" ref="K281" si="412">SUM(H281-G281)*D281</f>
        <v>3200</v>
      </c>
      <c r="L281" s="107">
        <f t="shared" ref="L281" si="413">SUM(I281:K281)</f>
        <v>9200</v>
      </c>
      <c r="M281" s="108"/>
    </row>
    <row r="282" spans="1:13">
      <c r="A282" s="103" t="s">
        <v>821</v>
      </c>
      <c r="B282" s="104" t="s">
        <v>59</v>
      </c>
      <c r="C282" s="105" t="s">
        <v>14</v>
      </c>
      <c r="D282" s="106">
        <v>600</v>
      </c>
      <c r="E282" s="106">
        <v>1175.5</v>
      </c>
      <c r="F282" s="105">
        <v>1175.5</v>
      </c>
      <c r="G282" s="105">
        <v>0</v>
      </c>
      <c r="H282" s="105">
        <v>0</v>
      </c>
      <c r="I282" s="107">
        <f t="shared" ref="I282" si="414">SUM(F282-E282)*D282</f>
        <v>0</v>
      </c>
      <c r="J282" s="105">
        <v>0</v>
      </c>
      <c r="K282" s="105">
        <f t="shared" ref="K282" si="415">SUM(H282-G282)*D282</f>
        <v>0</v>
      </c>
      <c r="L282" s="107">
        <f t="shared" ref="L282" si="416">SUM(I282:K282)</f>
        <v>0</v>
      </c>
      <c r="M282" s="108"/>
    </row>
    <row r="283" spans="1:13">
      <c r="A283" s="103" t="s">
        <v>820</v>
      </c>
      <c r="B283" s="104" t="s">
        <v>51</v>
      </c>
      <c r="C283" s="105" t="s">
        <v>14</v>
      </c>
      <c r="D283" s="106">
        <v>1500</v>
      </c>
      <c r="E283" s="106">
        <v>467.5</v>
      </c>
      <c r="F283" s="105">
        <v>469.5</v>
      </c>
      <c r="G283" s="105">
        <v>0</v>
      </c>
      <c r="H283" s="105">
        <v>0</v>
      </c>
      <c r="I283" s="107">
        <f t="shared" ref="I283" si="417">SUM(F283-E283)*D283</f>
        <v>3000</v>
      </c>
      <c r="J283" s="105">
        <v>0</v>
      </c>
      <c r="K283" s="105">
        <f t="shared" ref="K283" si="418">SUM(H283-G283)*D283</f>
        <v>0</v>
      </c>
      <c r="L283" s="107">
        <f t="shared" ref="L283:L284" si="419">SUM(I283:K283)</f>
        <v>3000</v>
      </c>
      <c r="M283" s="108"/>
    </row>
    <row r="284" spans="1:13">
      <c r="A284" s="103" t="s">
        <v>820</v>
      </c>
      <c r="B284" s="104" t="s">
        <v>102</v>
      </c>
      <c r="C284" s="105" t="s">
        <v>14</v>
      </c>
      <c r="D284" s="106">
        <v>1500</v>
      </c>
      <c r="E284" s="106">
        <v>747</v>
      </c>
      <c r="F284" s="105">
        <v>746</v>
      </c>
      <c r="G284" s="105">
        <v>0</v>
      </c>
      <c r="H284" s="105">
        <v>0</v>
      </c>
      <c r="I284" s="107">
        <f t="shared" ref="I284" si="420">SUM(F284-E284)*D284</f>
        <v>-1500</v>
      </c>
      <c r="J284" s="105">
        <v>0</v>
      </c>
      <c r="K284" s="105">
        <f t="shared" ref="K284" si="421">SUM(H284-G284)*D284</f>
        <v>0</v>
      </c>
      <c r="L284" s="107">
        <f t="shared" si="419"/>
        <v>-1500</v>
      </c>
      <c r="M284" s="108"/>
    </row>
    <row r="285" spans="1:13">
      <c r="A285" s="103" t="s">
        <v>820</v>
      </c>
      <c r="B285" s="104" t="s">
        <v>118</v>
      </c>
      <c r="C285" s="105" t="s">
        <v>14</v>
      </c>
      <c r="D285" s="106">
        <v>1600</v>
      </c>
      <c r="E285" s="106">
        <v>340</v>
      </c>
      <c r="F285" s="105">
        <v>337</v>
      </c>
      <c r="G285" s="105">
        <v>0</v>
      </c>
      <c r="H285" s="105">
        <v>0</v>
      </c>
      <c r="I285" s="107">
        <f t="shared" ref="I285" si="422">SUM(F285-E285)*D285</f>
        <v>-4800</v>
      </c>
      <c r="J285" s="105">
        <v>0</v>
      </c>
      <c r="K285" s="105">
        <f t="shared" ref="K285" si="423">SUM(H285-G285)*D285</f>
        <v>0</v>
      </c>
      <c r="L285" s="107">
        <f t="shared" ref="L285" si="424">SUM(I285:K285)</f>
        <v>-4800</v>
      </c>
      <c r="M285" s="108"/>
    </row>
    <row r="286" spans="1:13">
      <c r="A286" s="103" t="s">
        <v>819</v>
      </c>
      <c r="B286" s="104" t="s">
        <v>111</v>
      </c>
      <c r="C286" s="105" t="s">
        <v>14</v>
      </c>
      <c r="D286" s="106">
        <v>3200</v>
      </c>
      <c r="E286" s="106">
        <v>159.25</v>
      </c>
      <c r="F286" s="105">
        <v>160</v>
      </c>
      <c r="G286" s="105">
        <v>161</v>
      </c>
      <c r="H286" s="105">
        <v>162</v>
      </c>
      <c r="I286" s="107">
        <f t="shared" ref="I286" si="425">SUM(F286-E286)*D286</f>
        <v>2400</v>
      </c>
      <c r="J286" s="105">
        <f>SUM(G286-F286)*D286</f>
        <v>3200</v>
      </c>
      <c r="K286" s="105">
        <f t="shared" ref="K286" si="426">SUM(H286-G286)*D286</f>
        <v>3200</v>
      </c>
      <c r="L286" s="107">
        <f t="shared" ref="L286" si="427">SUM(I286:K286)</f>
        <v>8800</v>
      </c>
      <c r="M286" s="108"/>
    </row>
    <row r="287" spans="1:13">
      <c r="A287" s="103" t="s">
        <v>819</v>
      </c>
      <c r="B287" s="104" t="s">
        <v>311</v>
      </c>
      <c r="C287" s="105" t="s">
        <v>14</v>
      </c>
      <c r="D287" s="106">
        <v>900</v>
      </c>
      <c r="E287" s="106">
        <v>677.55</v>
      </c>
      <c r="F287" s="105">
        <v>681.5</v>
      </c>
      <c r="G287" s="105">
        <v>684</v>
      </c>
      <c r="H287" s="105">
        <v>0</v>
      </c>
      <c r="I287" s="107">
        <f t="shared" ref="I287" si="428">SUM(F287-E287)*D287</f>
        <v>3555.0000000000409</v>
      </c>
      <c r="J287" s="105">
        <v>0</v>
      </c>
      <c r="K287" s="105">
        <v>0</v>
      </c>
      <c r="L287" s="107">
        <f t="shared" ref="L287" si="429">SUM(I287:K287)</f>
        <v>3555.0000000000409</v>
      </c>
      <c r="M287" s="108"/>
    </row>
    <row r="288" spans="1:13">
      <c r="A288" s="103" t="s">
        <v>819</v>
      </c>
      <c r="B288" s="104" t="s">
        <v>241</v>
      </c>
      <c r="C288" s="105" t="s">
        <v>14</v>
      </c>
      <c r="D288" s="106">
        <v>800</v>
      </c>
      <c r="E288" s="106">
        <v>960</v>
      </c>
      <c r="F288" s="105">
        <v>955</v>
      </c>
      <c r="G288" s="105">
        <v>0</v>
      </c>
      <c r="H288" s="105">
        <v>0</v>
      </c>
      <c r="I288" s="107">
        <f t="shared" ref="I288" si="430">SUM(F288-E288)*D288</f>
        <v>-4000</v>
      </c>
      <c r="J288" s="105">
        <v>0</v>
      </c>
      <c r="K288" s="105">
        <v>0</v>
      </c>
      <c r="L288" s="107">
        <f t="shared" ref="L288" si="431">SUM(I288:K288)</f>
        <v>-4000</v>
      </c>
      <c r="M288" s="108"/>
    </row>
    <row r="289" spans="1:13">
      <c r="A289" s="103" t="s">
        <v>818</v>
      </c>
      <c r="B289" s="104" t="s">
        <v>274</v>
      </c>
      <c r="C289" s="105" t="s">
        <v>14</v>
      </c>
      <c r="D289" s="106">
        <v>1200</v>
      </c>
      <c r="E289" s="106">
        <v>575.5</v>
      </c>
      <c r="F289" s="105">
        <v>572</v>
      </c>
      <c r="G289" s="105">
        <v>0</v>
      </c>
      <c r="H289" s="105">
        <v>0</v>
      </c>
      <c r="I289" s="107">
        <f t="shared" ref="I289:I290" si="432">SUM(F289-E289)*D289</f>
        <v>-4200</v>
      </c>
      <c r="J289" s="105">
        <v>0</v>
      </c>
      <c r="K289" s="105">
        <v>0</v>
      </c>
      <c r="L289" s="107">
        <f t="shared" ref="L289" si="433">SUM(I289:K289)</f>
        <v>-4200</v>
      </c>
      <c r="M289" s="108"/>
    </row>
    <row r="290" spans="1:13">
      <c r="A290" s="103" t="s">
        <v>817</v>
      </c>
      <c r="B290" s="104" t="s">
        <v>158</v>
      </c>
      <c r="C290" s="105" t="s">
        <v>14</v>
      </c>
      <c r="D290" s="106">
        <v>1563</v>
      </c>
      <c r="E290" s="106">
        <v>582</v>
      </c>
      <c r="F290" s="105">
        <v>584</v>
      </c>
      <c r="G290" s="105">
        <v>0</v>
      </c>
      <c r="H290" s="105">
        <v>0</v>
      </c>
      <c r="I290" s="107">
        <f t="shared" si="432"/>
        <v>3126</v>
      </c>
      <c r="J290" s="105">
        <v>0</v>
      </c>
      <c r="K290" s="105">
        <v>0</v>
      </c>
      <c r="L290" s="107">
        <f t="shared" ref="L290" si="434">SUM(I290:K290)</f>
        <v>3126</v>
      </c>
      <c r="M290" s="108"/>
    </row>
    <row r="291" spans="1:13">
      <c r="A291" s="103" t="s">
        <v>817</v>
      </c>
      <c r="B291" s="104" t="s">
        <v>118</v>
      </c>
      <c r="C291" s="105" t="s">
        <v>14</v>
      </c>
      <c r="D291" s="106">
        <v>1600</v>
      </c>
      <c r="E291" s="106">
        <v>338</v>
      </c>
      <c r="F291" s="105">
        <v>340</v>
      </c>
      <c r="G291" s="105">
        <v>342</v>
      </c>
      <c r="H291" s="105">
        <v>0</v>
      </c>
      <c r="I291" s="107">
        <f t="shared" ref="I291" si="435">SUM(F291-E291)*D291</f>
        <v>3200</v>
      </c>
      <c r="J291" s="105">
        <f>SUM(G291-F291)*D291</f>
        <v>3200</v>
      </c>
      <c r="K291" s="105">
        <v>0</v>
      </c>
      <c r="L291" s="107">
        <f t="shared" ref="L291" si="436">SUM(I291:K291)</f>
        <v>6400</v>
      </c>
      <c r="M291" s="108"/>
    </row>
    <row r="292" spans="1:13">
      <c r="A292" s="103" t="s">
        <v>816</v>
      </c>
      <c r="B292" s="104" t="s">
        <v>111</v>
      </c>
      <c r="C292" s="105" t="s">
        <v>14</v>
      </c>
      <c r="D292" s="106">
        <v>3200</v>
      </c>
      <c r="E292" s="106">
        <v>149.55000000000001</v>
      </c>
      <c r="F292" s="105">
        <v>148.5</v>
      </c>
      <c r="G292" s="105">
        <v>0</v>
      </c>
      <c r="H292" s="105">
        <v>0</v>
      </c>
      <c r="I292" s="107">
        <f t="shared" ref="I292" si="437">SUM(F292-E292)*D292</f>
        <v>-3360.0000000000364</v>
      </c>
      <c r="J292" s="105">
        <v>0</v>
      </c>
      <c r="K292" s="105">
        <v>0</v>
      </c>
      <c r="L292" s="107">
        <f t="shared" ref="L292" si="438">SUM(I292:K292)</f>
        <v>-3360.0000000000364</v>
      </c>
      <c r="M292" s="108"/>
    </row>
    <row r="293" spans="1:13">
      <c r="A293" s="103" t="s">
        <v>816</v>
      </c>
      <c r="B293" s="104" t="s">
        <v>102</v>
      </c>
      <c r="C293" s="105" t="s">
        <v>14</v>
      </c>
      <c r="D293" s="106">
        <v>1500</v>
      </c>
      <c r="E293" s="106">
        <v>724</v>
      </c>
      <c r="F293" s="105">
        <v>726</v>
      </c>
      <c r="G293" s="105">
        <v>728</v>
      </c>
      <c r="H293" s="105">
        <v>730</v>
      </c>
      <c r="I293" s="107">
        <f t="shared" ref="I293" si="439">SUM(F293-E293)*D293</f>
        <v>3000</v>
      </c>
      <c r="J293" s="105">
        <f>SUM(G293-F293)*D293</f>
        <v>3000</v>
      </c>
      <c r="K293" s="105">
        <f t="shared" ref="K293" si="440">SUM(H293-G293)*D293</f>
        <v>3000</v>
      </c>
      <c r="L293" s="107">
        <f t="shared" ref="L293" si="441">SUM(I293:K293)</f>
        <v>9000</v>
      </c>
      <c r="M293" s="108"/>
    </row>
    <row r="294" spans="1:13">
      <c r="A294" s="103" t="s">
        <v>815</v>
      </c>
      <c r="B294" s="104" t="s">
        <v>41</v>
      </c>
      <c r="C294" s="105" t="s">
        <v>14</v>
      </c>
      <c r="D294" s="106">
        <v>2500</v>
      </c>
      <c r="E294" s="106">
        <v>374.5</v>
      </c>
      <c r="F294" s="105">
        <v>375.5</v>
      </c>
      <c r="G294" s="105">
        <v>0</v>
      </c>
      <c r="H294" s="105">
        <v>0</v>
      </c>
      <c r="I294" s="107">
        <f t="shared" ref="I294" si="442">SUM(F294-E294)*D294</f>
        <v>2500</v>
      </c>
      <c r="J294" s="105">
        <v>0</v>
      </c>
      <c r="K294" s="105">
        <v>0</v>
      </c>
      <c r="L294" s="107">
        <f t="shared" ref="L294" si="443">SUM(I294:K294)</f>
        <v>2500</v>
      </c>
      <c r="M294" s="108"/>
    </row>
    <row r="295" spans="1:13">
      <c r="A295" s="103" t="s">
        <v>815</v>
      </c>
      <c r="B295" s="104" t="s">
        <v>52</v>
      </c>
      <c r="C295" s="105" t="s">
        <v>14</v>
      </c>
      <c r="D295" s="106">
        <v>2500</v>
      </c>
      <c r="E295" s="106">
        <v>265.55</v>
      </c>
      <c r="F295" s="105">
        <v>266.5</v>
      </c>
      <c r="G295" s="105">
        <v>0</v>
      </c>
      <c r="H295" s="105">
        <v>0</v>
      </c>
      <c r="I295" s="107">
        <f t="shared" ref="I295" si="444">SUM(F295-E295)*D295</f>
        <v>2374.9999999999718</v>
      </c>
      <c r="J295" s="105">
        <v>0</v>
      </c>
      <c r="K295" s="105">
        <v>0</v>
      </c>
      <c r="L295" s="107">
        <f t="shared" ref="L295" si="445">SUM(I295:K295)</f>
        <v>2374.9999999999718</v>
      </c>
      <c r="M295" s="108"/>
    </row>
    <row r="296" spans="1:13">
      <c r="A296" s="103" t="s">
        <v>814</v>
      </c>
      <c r="B296" s="104" t="s">
        <v>32</v>
      </c>
      <c r="C296" s="105" t="s">
        <v>15</v>
      </c>
      <c r="D296" s="106">
        <v>1000</v>
      </c>
      <c r="E296" s="106">
        <v>676</v>
      </c>
      <c r="F296" s="105">
        <v>674</v>
      </c>
      <c r="G296" s="105">
        <v>672</v>
      </c>
      <c r="H296" s="105">
        <v>0</v>
      </c>
      <c r="I296" s="107">
        <f>SUM(E296-F296)*D296</f>
        <v>2000</v>
      </c>
      <c r="J296" s="105">
        <f>SUM(F296-G296)*D296</f>
        <v>2000</v>
      </c>
      <c r="K296" s="105">
        <v>0</v>
      </c>
      <c r="L296" s="107">
        <f t="shared" ref="L296" si="446">SUM(I296:K296)</f>
        <v>4000</v>
      </c>
      <c r="M296" s="108"/>
    </row>
    <row r="297" spans="1:13">
      <c r="A297" s="103" t="s">
        <v>814</v>
      </c>
      <c r="B297" s="104" t="s">
        <v>302</v>
      </c>
      <c r="C297" s="105" t="s">
        <v>14</v>
      </c>
      <c r="D297" s="106">
        <v>1200</v>
      </c>
      <c r="E297" s="106">
        <v>724</v>
      </c>
      <c r="F297" s="105">
        <v>726</v>
      </c>
      <c r="G297" s="105">
        <v>728</v>
      </c>
      <c r="H297" s="105">
        <v>0</v>
      </c>
      <c r="I297" s="107">
        <f t="shared" ref="I297" si="447">SUM(F297-E297)*D297</f>
        <v>2400</v>
      </c>
      <c r="J297" s="105">
        <f>SUM(G297-F297)*D297</f>
        <v>2400</v>
      </c>
      <c r="K297" s="105">
        <v>0</v>
      </c>
      <c r="L297" s="107">
        <f t="shared" ref="L297" si="448">SUM(I297:K297)</f>
        <v>4800</v>
      </c>
      <c r="M297" s="108"/>
    </row>
    <row r="298" spans="1:13">
      <c r="A298" s="103" t="s">
        <v>814</v>
      </c>
      <c r="B298" s="104" t="s">
        <v>115</v>
      </c>
      <c r="C298" s="105" t="s">
        <v>14</v>
      </c>
      <c r="D298" s="106">
        <v>3300</v>
      </c>
      <c r="E298" s="106">
        <v>330</v>
      </c>
      <c r="F298" s="105">
        <v>329.5</v>
      </c>
      <c r="G298" s="105">
        <v>0</v>
      </c>
      <c r="H298" s="105">
        <v>0</v>
      </c>
      <c r="I298" s="107">
        <f>SUM(F298-E298)*D298</f>
        <v>-1650</v>
      </c>
      <c r="J298" s="105">
        <v>0</v>
      </c>
      <c r="K298" s="105">
        <v>0</v>
      </c>
      <c r="L298" s="107">
        <f t="shared" ref="L298" si="449">SUM(I298:K298)</f>
        <v>-1650</v>
      </c>
      <c r="M298" s="108"/>
    </row>
    <row r="299" spans="1:13">
      <c r="A299" s="103" t="s">
        <v>813</v>
      </c>
      <c r="B299" s="104" t="s">
        <v>102</v>
      </c>
      <c r="C299" s="105" t="s">
        <v>14</v>
      </c>
      <c r="D299" s="106">
        <v>1500</v>
      </c>
      <c r="E299" s="106">
        <v>722</v>
      </c>
      <c r="F299" s="105">
        <v>724</v>
      </c>
      <c r="G299" s="105">
        <v>0</v>
      </c>
      <c r="H299" s="105">
        <v>0</v>
      </c>
      <c r="I299" s="107">
        <f t="shared" ref="I299" si="450">SUM(F299-E299)*D299</f>
        <v>3000</v>
      </c>
      <c r="J299" s="105">
        <v>0</v>
      </c>
      <c r="K299" s="105">
        <f t="shared" ref="K299" si="451">SUM(H299-G299)*D299</f>
        <v>0</v>
      </c>
      <c r="L299" s="107">
        <f t="shared" ref="L299" si="452">SUM(I299:K299)</f>
        <v>3000</v>
      </c>
      <c r="M299" s="108"/>
    </row>
    <row r="300" spans="1:13">
      <c r="A300" s="103" t="s">
        <v>813</v>
      </c>
      <c r="B300" s="104" t="s">
        <v>50</v>
      </c>
      <c r="C300" s="105" t="s">
        <v>14</v>
      </c>
      <c r="D300" s="106">
        <v>1200</v>
      </c>
      <c r="E300" s="106">
        <v>470</v>
      </c>
      <c r="F300" s="105">
        <v>467</v>
      </c>
      <c r="G300" s="105">
        <v>0</v>
      </c>
      <c r="H300" s="105">
        <v>0</v>
      </c>
      <c r="I300" s="107">
        <f t="shared" ref="I300" si="453">SUM(F300-E300)*D300</f>
        <v>-3600</v>
      </c>
      <c r="J300" s="105">
        <v>0</v>
      </c>
      <c r="K300" s="105">
        <f t="shared" ref="K300" si="454">SUM(H300-G300)*D300</f>
        <v>0</v>
      </c>
      <c r="L300" s="107">
        <f t="shared" ref="L300" si="455">SUM(I300:K300)</f>
        <v>-3600</v>
      </c>
      <c r="M300" s="108"/>
    </row>
    <row r="301" spans="1:13">
      <c r="A301" s="103" t="s">
        <v>812</v>
      </c>
      <c r="B301" s="104" t="s">
        <v>72</v>
      </c>
      <c r="C301" s="105" t="s">
        <v>14</v>
      </c>
      <c r="D301" s="106">
        <v>500</v>
      </c>
      <c r="E301" s="106">
        <v>1616</v>
      </c>
      <c r="F301" s="105">
        <v>1621</v>
      </c>
      <c r="G301" s="105">
        <v>1626</v>
      </c>
      <c r="H301" s="105">
        <v>1630</v>
      </c>
      <c r="I301" s="107">
        <f t="shared" ref="I301" si="456">SUM(F301-E301)*D301</f>
        <v>2500</v>
      </c>
      <c r="J301" s="105">
        <f>SUM(G301-F301)*D301</f>
        <v>2500</v>
      </c>
      <c r="K301" s="105">
        <f t="shared" ref="K301" si="457">SUM(H301-G301)*D301</f>
        <v>2000</v>
      </c>
      <c r="L301" s="107">
        <f t="shared" ref="L301" si="458">SUM(I301:K301)</f>
        <v>7000</v>
      </c>
      <c r="M301" s="108"/>
    </row>
    <row r="302" spans="1:13">
      <c r="A302" s="103" t="s">
        <v>812</v>
      </c>
      <c r="B302" s="104" t="s">
        <v>17</v>
      </c>
      <c r="C302" s="105" t="s">
        <v>14</v>
      </c>
      <c r="D302" s="106">
        <v>3300</v>
      </c>
      <c r="E302" s="106">
        <v>142.6</v>
      </c>
      <c r="F302" s="105">
        <v>143.5</v>
      </c>
      <c r="G302" s="105">
        <v>0</v>
      </c>
      <c r="H302" s="105">
        <v>0</v>
      </c>
      <c r="I302" s="107">
        <f t="shared" ref="I302" si="459">SUM(F302-E302)*D302</f>
        <v>2970.0000000000186</v>
      </c>
      <c r="J302" s="105">
        <v>0</v>
      </c>
      <c r="K302" s="105">
        <f t="shared" ref="K302" si="460">SUM(H302-G302)*D302</f>
        <v>0</v>
      </c>
      <c r="L302" s="107">
        <f t="shared" ref="L302" si="461">SUM(I302:K302)</f>
        <v>2970.0000000000186</v>
      </c>
      <c r="M302" s="108"/>
    </row>
    <row r="303" spans="1:13">
      <c r="A303" s="103" t="s">
        <v>809</v>
      </c>
      <c r="B303" s="104" t="s">
        <v>115</v>
      </c>
      <c r="C303" s="105" t="s">
        <v>14</v>
      </c>
      <c r="D303" s="106">
        <v>2700</v>
      </c>
      <c r="E303" s="106">
        <v>318</v>
      </c>
      <c r="F303" s="105">
        <v>319</v>
      </c>
      <c r="G303" s="105">
        <v>320</v>
      </c>
      <c r="H303" s="105">
        <v>321</v>
      </c>
      <c r="I303" s="107">
        <f t="shared" ref="I303" si="462">SUM(F303-E303)*D303</f>
        <v>2700</v>
      </c>
      <c r="J303" s="105">
        <f t="shared" ref="J303" si="463">SUM(G303-F303)*D303</f>
        <v>2700</v>
      </c>
      <c r="K303" s="105">
        <f t="shared" ref="K303" si="464">SUM(H303-G303)*D303</f>
        <v>2700</v>
      </c>
      <c r="L303" s="107">
        <f t="shared" ref="L303" si="465">SUM(I303:K303)</f>
        <v>8100</v>
      </c>
      <c r="M303" s="108"/>
    </row>
    <row r="304" spans="1:13">
      <c r="A304" s="103" t="s">
        <v>809</v>
      </c>
      <c r="B304" s="104" t="s">
        <v>75</v>
      </c>
      <c r="C304" s="105" t="s">
        <v>14</v>
      </c>
      <c r="D304" s="106">
        <v>4000</v>
      </c>
      <c r="E304" s="106">
        <v>210.5</v>
      </c>
      <c r="F304" s="105">
        <v>211.25</v>
      </c>
      <c r="G304" s="105">
        <v>212</v>
      </c>
      <c r="H304" s="105">
        <v>213</v>
      </c>
      <c r="I304" s="107">
        <f t="shared" ref="I304" si="466">SUM(F304-E304)*D304</f>
        <v>3000</v>
      </c>
      <c r="J304" s="105">
        <f t="shared" ref="J304" si="467">SUM(G304-F304)*D304</f>
        <v>3000</v>
      </c>
      <c r="K304" s="105">
        <f t="shared" ref="K304" si="468">SUM(H304-G304)*D304</f>
        <v>4000</v>
      </c>
      <c r="L304" s="107">
        <f t="shared" ref="L304" si="469">SUM(I304:K304)</f>
        <v>10000</v>
      </c>
      <c r="M304" s="108"/>
    </row>
    <row r="305" spans="1:13">
      <c r="A305" s="103" t="s">
        <v>808</v>
      </c>
      <c r="B305" s="104" t="s">
        <v>42</v>
      </c>
      <c r="C305" s="105" t="s">
        <v>14</v>
      </c>
      <c r="D305" s="106">
        <v>2800</v>
      </c>
      <c r="E305" s="106">
        <v>220.5</v>
      </c>
      <c r="F305" s="105">
        <v>221.5</v>
      </c>
      <c r="G305" s="105">
        <v>222.5</v>
      </c>
      <c r="H305" s="105">
        <v>223.3</v>
      </c>
      <c r="I305" s="107">
        <f t="shared" ref="I305" si="470">SUM(F305-E305)*D305</f>
        <v>2800</v>
      </c>
      <c r="J305" s="105">
        <f t="shared" ref="J305" si="471">SUM(G305-F305)*D305</f>
        <v>2800</v>
      </c>
      <c r="K305" s="105">
        <f t="shared" ref="K305" si="472">SUM(H305-G305)*D305</f>
        <v>2240.0000000000318</v>
      </c>
      <c r="L305" s="107">
        <f t="shared" ref="L305" si="473">SUM(I305:K305)</f>
        <v>7840.0000000000318</v>
      </c>
      <c r="M305" s="108"/>
    </row>
    <row r="306" spans="1:13">
      <c r="A306" s="103" t="s">
        <v>808</v>
      </c>
      <c r="B306" s="104" t="s">
        <v>714</v>
      </c>
      <c r="C306" s="105" t="s">
        <v>14</v>
      </c>
      <c r="D306" s="106">
        <v>550</v>
      </c>
      <c r="E306" s="106">
        <v>1725</v>
      </c>
      <c r="F306" s="105">
        <v>1730</v>
      </c>
      <c r="G306" s="105">
        <v>1734</v>
      </c>
      <c r="H306" s="105">
        <v>0</v>
      </c>
      <c r="I306" s="107">
        <f>SUM(F306-E306)*D306</f>
        <v>2750</v>
      </c>
      <c r="J306" s="105">
        <f t="shared" ref="J306" si="474">SUM(G306-F306)*D306</f>
        <v>2200</v>
      </c>
      <c r="K306" s="105">
        <v>0</v>
      </c>
      <c r="L306" s="107">
        <f t="shared" ref="L306" si="475">SUM(I306:K306)</f>
        <v>4950</v>
      </c>
      <c r="M306" s="108"/>
    </row>
    <row r="307" spans="1:13">
      <c r="A307" s="103" t="s">
        <v>808</v>
      </c>
      <c r="B307" s="104" t="s">
        <v>52</v>
      </c>
      <c r="C307" s="105" t="s">
        <v>15</v>
      </c>
      <c r="D307" s="106">
        <v>2000</v>
      </c>
      <c r="E307" s="106">
        <v>250.5</v>
      </c>
      <c r="F307" s="105">
        <v>251.7</v>
      </c>
      <c r="G307" s="105">
        <v>0</v>
      </c>
      <c r="H307" s="105">
        <v>0</v>
      </c>
      <c r="I307" s="107">
        <f>SUM(E307-F307)*D307</f>
        <v>-2399.9999999999773</v>
      </c>
      <c r="J307" s="105">
        <v>0</v>
      </c>
      <c r="K307" s="105">
        <f t="shared" ref="K307" si="476">SUM(H307-G307)*D307</f>
        <v>0</v>
      </c>
      <c r="L307" s="107">
        <f t="shared" ref="L307" si="477">SUM(I307:K307)</f>
        <v>-2399.9999999999773</v>
      </c>
      <c r="M307" s="108"/>
    </row>
    <row r="308" spans="1:13">
      <c r="A308" s="103" t="s">
        <v>811</v>
      </c>
      <c r="B308" s="104" t="s">
        <v>389</v>
      </c>
      <c r="C308" s="105" t="s">
        <v>14</v>
      </c>
      <c r="D308" s="106">
        <v>1300</v>
      </c>
      <c r="E308" s="106">
        <v>294</v>
      </c>
      <c r="F308" s="105">
        <v>296.5</v>
      </c>
      <c r="G308" s="105">
        <v>0</v>
      </c>
      <c r="H308" s="105">
        <v>0</v>
      </c>
      <c r="I308" s="107">
        <f>SUM(F308-E308)*D308</f>
        <v>3250</v>
      </c>
      <c r="J308" s="105">
        <v>0</v>
      </c>
      <c r="K308" s="105">
        <f t="shared" ref="K308" si="478">SUM(H308-G308)*D308</f>
        <v>0</v>
      </c>
      <c r="L308" s="107">
        <f t="shared" ref="L308" si="479">SUM(I308:K308)</f>
        <v>3250</v>
      </c>
      <c r="M308" s="108"/>
    </row>
    <row r="309" spans="1:13">
      <c r="A309" s="103" t="s">
        <v>810</v>
      </c>
      <c r="B309" s="104" t="s">
        <v>102</v>
      </c>
      <c r="C309" s="105" t="s">
        <v>14</v>
      </c>
      <c r="D309" s="106">
        <v>1500</v>
      </c>
      <c r="E309" s="106">
        <v>701</v>
      </c>
      <c r="F309" s="105">
        <v>703</v>
      </c>
      <c r="G309" s="105">
        <v>0</v>
      </c>
      <c r="H309" s="105">
        <v>0</v>
      </c>
      <c r="I309" s="107">
        <f>SUM(F309-E309)*D309</f>
        <v>3000</v>
      </c>
      <c r="J309" s="105">
        <v>0</v>
      </c>
      <c r="K309" s="105">
        <f t="shared" ref="K309" si="480">SUM(H309-G309)*D309</f>
        <v>0</v>
      </c>
      <c r="L309" s="107">
        <f t="shared" ref="L309" si="481">SUM(I309:K309)</f>
        <v>3000</v>
      </c>
      <c r="M309" s="108"/>
    </row>
    <row r="310" spans="1:13">
      <c r="A310" s="103" t="s">
        <v>807</v>
      </c>
      <c r="B310" s="104" t="s">
        <v>241</v>
      </c>
      <c r="C310" s="105" t="s">
        <v>14</v>
      </c>
      <c r="D310" s="106">
        <v>1500</v>
      </c>
      <c r="E310" s="106">
        <v>932</v>
      </c>
      <c r="F310" s="105">
        <v>936</v>
      </c>
      <c r="G310" s="105">
        <v>940</v>
      </c>
      <c r="H310" s="105">
        <v>0</v>
      </c>
      <c r="I310" s="107">
        <f t="shared" ref="I310" si="482">SUM(F310-E310)*D310</f>
        <v>6000</v>
      </c>
      <c r="J310" s="105">
        <f t="shared" ref="J310:J313" si="483">SUM(G310-F310)*D310</f>
        <v>6000</v>
      </c>
      <c r="K310" s="105">
        <v>0</v>
      </c>
      <c r="L310" s="107">
        <f t="shared" ref="L310" si="484">SUM(I310:K310)</f>
        <v>12000</v>
      </c>
      <c r="M310" s="108"/>
    </row>
    <row r="311" spans="1:13">
      <c r="A311" s="103" t="s">
        <v>807</v>
      </c>
      <c r="B311" s="104" t="s">
        <v>118</v>
      </c>
      <c r="C311" s="105" t="s">
        <v>14</v>
      </c>
      <c r="D311" s="106">
        <v>1600</v>
      </c>
      <c r="E311" s="106">
        <v>355</v>
      </c>
      <c r="F311" s="105">
        <v>357</v>
      </c>
      <c r="G311" s="105">
        <v>359</v>
      </c>
      <c r="H311" s="105">
        <v>0</v>
      </c>
      <c r="I311" s="107">
        <f t="shared" ref="I311" si="485">SUM(F311-E311)*D311</f>
        <v>3200</v>
      </c>
      <c r="J311" s="105">
        <f t="shared" ref="J311" si="486">SUM(G311-F311)*D311</f>
        <v>3200</v>
      </c>
      <c r="K311" s="105">
        <v>0</v>
      </c>
      <c r="L311" s="107">
        <f t="shared" ref="L311" si="487">SUM(I311:K311)</f>
        <v>6400</v>
      </c>
      <c r="M311" s="108"/>
    </row>
    <row r="312" spans="1:13">
      <c r="A312" s="103" t="s">
        <v>807</v>
      </c>
      <c r="B312" s="104" t="s">
        <v>41</v>
      </c>
      <c r="C312" s="105" t="s">
        <v>14</v>
      </c>
      <c r="D312" s="106">
        <v>2500</v>
      </c>
      <c r="E312" s="106">
        <v>371</v>
      </c>
      <c r="F312" s="105">
        <v>369.5</v>
      </c>
      <c r="G312" s="105">
        <v>0</v>
      </c>
      <c r="H312" s="105">
        <v>0</v>
      </c>
      <c r="I312" s="107">
        <f t="shared" ref="I312" si="488">SUM(F312-E312)*D312</f>
        <v>-3750</v>
      </c>
      <c r="J312" s="105">
        <v>0</v>
      </c>
      <c r="K312" s="105">
        <v>0</v>
      </c>
      <c r="L312" s="107">
        <f t="shared" ref="L312" si="489">SUM(I312:K312)</f>
        <v>-3750</v>
      </c>
      <c r="M312" s="108"/>
    </row>
    <row r="313" spans="1:13">
      <c r="A313" s="103" t="s">
        <v>806</v>
      </c>
      <c r="B313" s="104" t="s">
        <v>75</v>
      </c>
      <c r="C313" s="105" t="s">
        <v>14</v>
      </c>
      <c r="D313" s="106">
        <v>4000</v>
      </c>
      <c r="E313" s="106">
        <v>209</v>
      </c>
      <c r="F313" s="105">
        <v>209.7</v>
      </c>
      <c r="G313" s="105">
        <v>210.5</v>
      </c>
      <c r="H313" s="105">
        <v>211</v>
      </c>
      <c r="I313" s="107">
        <f t="shared" ref="I313" si="490">SUM(F313-E313)*D313</f>
        <v>2799.9999999999545</v>
      </c>
      <c r="J313" s="105">
        <f t="shared" si="483"/>
        <v>3200.0000000000455</v>
      </c>
      <c r="K313" s="105">
        <f t="shared" ref="K313" si="491">SUM(H313-G313)*D313</f>
        <v>2000</v>
      </c>
      <c r="L313" s="107">
        <f t="shared" ref="L313" si="492">SUM(I313:K313)</f>
        <v>8000</v>
      </c>
      <c r="M313" s="108"/>
    </row>
    <row r="314" spans="1:13">
      <c r="A314" s="103" t="s">
        <v>806</v>
      </c>
      <c r="B314" s="104" t="s">
        <v>709</v>
      </c>
      <c r="C314" s="105" t="s">
        <v>14</v>
      </c>
      <c r="D314" s="106">
        <v>700</v>
      </c>
      <c r="E314" s="106">
        <v>1470</v>
      </c>
      <c r="F314" s="105">
        <v>1475</v>
      </c>
      <c r="G314" s="105">
        <v>0</v>
      </c>
      <c r="H314" s="105">
        <v>0</v>
      </c>
      <c r="I314" s="107">
        <f t="shared" ref="I314" si="493">SUM(F314-E314)*D314</f>
        <v>3500</v>
      </c>
      <c r="J314" s="105">
        <v>0</v>
      </c>
      <c r="K314" s="105">
        <f t="shared" ref="K314" si="494">SUM(H314-G314)*D314</f>
        <v>0</v>
      </c>
      <c r="L314" s="107">
        <f t="shared" ref="L314" si="495">SUM(I314:K314)</f>
        <v>3500</v>
      </c>
      <c r="M314" s="108"/>
    </row>
    <row r="315" spans="1:13">
      <c r="A315" s="103" t="s">
        <v>802</v>
      </c>
      <c r="B315" s="104" t="s">
        <v>42</v>
      </c>
      <c r="C315" s="105" t="s">
        <v>14</v>
      </c>
      <c r="D315" s="106">
        <v>2800</v>
      </c>
      <c r="E315" s="106">
        <v>217.5</v>
      </c>
      <c r="F315" s="105">
        <v>218.5</v>
      </c>
      <c r="G315" s="105">
        <v>219.5</v>
      </c>
      <c r="H315" s="105">
        <v>220.5</v>
      </c>
      <c r="I315" s="107">
        <f t="shared" ref="I315" si="496">SUM(F315-E315)*D315</f>
        <v>2800</v>
      </c>
      <c r="J315" s="105">
        <f t="shared" ref="J315" si="497">SUM(G315-F315)*D315</f>
        <v>2800</v>
      </c>
      <c r="K315" s="105">
        <f t="shared" ref="K315" si="498">SUM(H315-G315)*D315</f>
        <v>2800</v>
      </c>
      <c r="L315" s="107">
        <f t="shared" ref="L315" si="499">SUM(I315:K315)</f>
        <v>8400</v>
      </c>
      <c r="M315" s="108"/>
    </row>
    <row r="316" spans="1:13">
      <c r="A316" s="103" t="s">
        <v>802</v>
      </c>
      <c r="B316" s="104" t="s">
        <v>803</v>
      </c>
      <c r="C316" s="105" t="s">
        <v>14</v>
      </c>
      <c r="D316" s="106">
        <v>600</v>
      </c>
      <c r="E316" s="106">
        <v>1746</v>
      </c>
      <c r="F316" s="105">
        <v>1752</v>
      </c>
      <c r="G316" s="105">
        <v>0</v>
      </c>
      <c r="H316" s="105">
        <v>0</v>
      </c>
      <c r="I316" s="107">
        <f t="shared" ref="I316" si="500">SUM(F316-E316)*D316</f>
        <v>3600</v>
      </c>
      <c r="J316" s="105">
        <v>0</v>
      </c>
      <c r="K316" s="105">
        <f t="shared" ref="K316" si="501">SUM(H316-G316)*D316</f>
        <v>0</v>
      </c>
      <c r="L316" s="107">
        <f t="shared" ref="L316" si="502">SUM(I316:K316)</f>
        <v>3600</v>
      </c>
      <c r="M316" s="108"/>
    </row>
    <row r="317" spans="1:13">
      <c r="A317" s="103" t="s">
        <v>802</v>
      </c>
      <c r="B317" s="104" t="s">
        <v>64</v>
      </c>
      <c r="C317" s="105" t="s">
        <v>14</v>
      </c>
      <c r="D317" s="106">
        <v>7000</v>
      </c>
      <c r="E317" s="106">
        <v>86</v>
      </c>
      <c r="F317" s="105">
        <v>86</v>
      </c>
      <c r="G317" s="105">
        <v>0</v>
      </c>
      <c r="H317" s="105">
        <v>0</v>
      </c>
      <c r="I317" s="107">
        <f t="shared" ref="I317" si="503">SUM(F317-E317)*D317</f>
        <v>0</v>
      </c>
      <c r="J317" s="105">
        <v>0</v>
      </c>
      <c r="K317" s="105">
        <f t="shared" ref="K317" si="504">SUM(H317-G317)*D317</f>
        <v>0</v>
      </c>
      <c r="L317" s="107">
        <f t="shared" ref="L317" si="505">SUM(I317:K317)</f>
        <v>0</v>
      </c>
      <c r="M317" s="108"/>
    </row>
    <row r="318" spans="1:13">
      <c r="A318" s="103" t="s">
        <v>801</v>
      </c>
      <c r="B318" s="104" t="s">
        <v>69</v>
      </c>
      <c r="C318" s="105" t="s">
        <v>14</v>
      </c>
      <c r="D318" s="106">
        <v>750</v>
      </c>
      <c r="E318" s="106">
        <v>826</v>
      </c>
      <c r="F318" s="105">
        <v>821</v>
      </c>
      <c r="G318" s="105">
        <v>0</v>
      </c>
      <c r="H318" s="105">
        <v>0</v>
      </c>
      <c r="I318" s="107">
        <f t="shared" ref="I318" si="506">SUM(F318-E318)*D318</f>
        <v>-3750</v>
      </c>
      <c r="J318" s="105">
        <v>0</v>
      </c>
      <c r="K318" s="105">
        <f t="shared" ref="K318" si="507">SUM(H318-G318)*D318</f>
        <v>0</v>
      </c>
      <c r="L318" s="107">
        <f t="shared" ref="L318" si="508">SUM(I318:K318)</f>
        <v>-3750</v>
      </c>
      <c r="M318" s="108"/>
    </row>
    <row r="319" spans="1:13">
      <c r="A319" s="103" t="s">
        <v>801</v>
      </c>
      <c r="B319" s="104" t="s">
        <v>52</v>
      </c>
      <c r="C319" s="105" t="s">
        <v>14</v>
      </c>
      <c r="D319" s="106">
        <v>2000</v>
      </c>
      <c r="E319" s="106">
        <v>267</v>
      </c>
      <c r="F319" s="105">
        <v>268</v>
      </c>
      <c r="G319" s="105">
        <v>0</v>
      </c>
      <c r="H319" s="105">
        <v>0</v>
      </c>
      <c r="I319" s="107">
        <f t="shared" ref="I319" si="509">SUM(F319-E319)*D319</f>
        <v>2000</v>
      </c>
      <c r="J319" s="105">
        <v>0</v>
      </c>
      <c r="K319" s="105">
        <f t="shared" ref="K319" si="510">SUM(H319-G319)*D319</f>
        <v>0</v>
      </c>
      <c r="L319" s="107">
        <f t="shared" ref="L319" si="511">SUM(I319:K319)</f>
        <v>2000</v>
      </c>
      <c r="M319" s="108"/>
    </row>
    <row r="320" spans="1:13">
      <c r="A320" s="103" t="s">
        <v>801</v>
      </c>
      <c r="B320" s="104" t="s">
        <v>37</v>
      </c>
      <c r="C320" s="105" t="s">
        <v>14</v>
      </c>
      <c r="D320" s="106">
        <v>6000</v>
      </c>
      <c r="E320" s="106">
        <v>112.8</v>
      </c>
      <c r="F320" s="105">
        <v>112.8</v>
      </c>
      <c r="G320" s="105">
        <v>0</v>
      </c>
      <c r="H320" s="105">
        <v>0</v>
      </c>
      <c r="I320" s="107">
        <f t="shared" ref="I320" si="512">SUM(F320-E320)*D320</f>
        <v>0</v>
      </c>
      <c r="J320" s="105">
        <v>0</v>
      </c>
      <c r="K320" s="105">
        <f t="shared" ref="K320" si="513">SUM(H320-G320)*D320</f>
        <v>0</v>
      </c>
      <c r="L320" s="107">
        <f t="shared" ref="L320" si="514">SUM(I320:K320)</f>
        <v>0</v>
      </c>
      <c r="M320" s="108"/>
    </row>
    <row r="321" spans="1:13">
      <c r="A321" s="127"/>
      <c r="B321" s="110"/>
      <c r="C321" s="109"/>
      <c r="D321" s="128"/>
      <c r="E321" s="128"/>
      <c r="F321" s="109"/>
      <c r="G321" s="109"/>
      <c r="H321" s="109"/>
      <c r="I321" s="109">
        <f>SUM(I276:I320)</f>
        <v>52790.999999999971</v>
      </c>
      <c r="J321" s="109" t="s">
        <v>548</v>
      </c>
      <c r="K321" s="109"/>
      <c r="L321" s="109">
        <f>SUM(L276:L320)</f>
        <v>128731.00000000006</v>
      </c>
      <c r="M321" s="108"/>
    </row>
    <row r="322" spans="1:13">
      <c r="A322" s="127" t="s">
        <v>805</v>
      </c>
      <c r="B322" s="104"/>
      <c r="C322" s="105"/>
      <c r="D322" s="106"/>
      <c r="E322" s="106"/>
      <c r="F322" s="105"/>
      <c r="G322" s="105"/>
      <c r="H322" s="105"/>
      <c r="I322" s="107"/>
      <c r="J322" s="105"/>
      <c r="K322" s="105"/>
      <c r="L322" s="107"/>
      <c r="M322" s="108"/>
    </row>
    <row r="323" spans="1:13">
      <c r="A323" s="127" t="s">
        <v>609</v>
      </c>
      <c r="B323" s="110" t="s">
        <v>610</v>
      </c>
      <c r="C323" s="109" t="s">
        <v>611</v>
      </c>
      <c r="D323" s="128" t="s">
        <v>612</v>
      </c>
      <c r="E323" s="128" t="s">
        <v>613</v>
      </c>
      <c r="F323" s="109" t="s">
        <v>590</v>
      </c>
      <c r="G323" s="105"/>
      <c r="H323" s="105"/>
      <c r="I323" s="107"/>
      <c r="J323" s="105"/>
      <c r="K323" s="105"/>
      <c r="L323" s="107"/>
      <c r="M323" s="108"/>
    </row>
    <row r="324" spans="1:13">
      <c r="A324" s="103" t="s">
        <v>804</v>
      </c>
      <c r="B324" s="104">
        <v>3</v>
      </c>
      <c r="C324" s="105">
        <f>SUM(A324-B324)</f>
        <v>49</v>
      </c>
      <c r="D324" s="106">
        <v>12</v>
      </c>
      <c r="E324" s="105">
        <f>SUM(C324-D324)</f>
        <v>37</v>
      </c>
      <c r="F324" s="105">
        <f>E324*100/C324</f>
        <v>75.510204081632651</v>
      </c>
      <c r="G324" s="105"/>
      <c r="H324" s="105"/>
      <c r="I324" s="107"/>
      <c r="J324" s="105"/>
      <c r="K324" s="105"/>
      <c r="L324" s="107"/>
      <c r="M324" s="108"/>
    </row>
    <row r="325" spans="1:13">
      <c r="A325" s="110"/>
      <c r="B325" s="111"/>
      <c r="C325" s="111"/>
      <c r="D325" s="111"/>
      <c r="E325" s="111"/>
      <c r="F325" s="129">
        <v>43770</v>
      </c>
      <c r="G325" s="111"/>
      <c r="H325" s="111"/>
      <c r="I325" s="111"/>
      <c r="J325" s="110"/>
      <c r="K325" s="110"/>
      <c r="L325" s="111"/>
      <c r="M325" s="108"/>
    </row>
    <row r="326" spans="1:13">
      <c r="A326" s="103"/>
      <c r="B326" s="104"/>
      <c r="C326" s="105"/>
      <c r="D326" s="106"/>
      <c r="E326" s="106"/>
      <c r="F326" s="105"/>
      <c r="G326" s="105"/>
      <c r="H326" s="105"/>
      <c r="I326" s="107"/>
      <c r="J326" s="105"/>
      <c r="K326" s="105"/>
      <c r="L326" s="107"/>
      <c r="M326" s="108"/>
    </row>
    <row r="327" spans="1:13">
      <c r="A327" s="103" t="s">
        <v>800</v>
      </c>
      <c r="B327" s="104" t="s">
        <v>40</v>
      </c>
      <c r="C327" s="105" t="s">
        <v>14</v>
      </c>
      <c r="D327" s="106">
        <v>4500</v>
      </c>
      <c r="E327" s="106">
        <v>108.5</v>
      </c>
      <c r="F327" s="105">
        <v>107.8</v>
      </c>
      <c r="G327" s="105">
        <v>0</v>
      </c>
      <c r="H327" s="105">
        <v>0</v>
      </c>
      <c r="I327" s="107">
        <f t="shared" ref="I327" si="515">SUM(F327-E327)*D327</f>
        <v>-3150.0000000000127</v>
      </c>
      <c r="J327" s="105">
        <v>0</v>
      </c>
      <c r="K327" s="105">
        <f t="shared" ref="K327" si="516">SUM(H327-G327)*D327</f>
        <v>0</v>
      </c>
      <c r="L327" s="107">
        <f t="shared" ref="L327" si="517">SUM(I327:K327)</f>
        <v>-3150.0000000000127</v>
      </c>
      <c r="M327" s="108"/>
    </row>
    <row r="328" spans="1:13">
      <c r="A328" s="103" t="s">
        <v>800</v>
      </c>
      <c r="B328" s="104" t="s">
        <v>69</v>
      </c>
      <c r="C328" s="105" t="s">
        <v>14</v>
      </c>
      <c r="D328" s="106">
        <v>750</v>
      </c>
      <c r="E328" s="106">
        <v>804</v>
      </c>
      <c r="F328" s="105">
        <v>804</v>
      </c>
      <c r="G328" s="105">
        <v>0</v>
      </c>
      <c r="H328" s="105">
        <v>0</v>
      </c>
      <c r="I328" s="107">
        <f t="shared" ref="I328" si="518">SUM(F328-E328)*D328</f>
        <v>0</v>
      </c>
      <c r="J328" s="105">
        <v>0</v>
      </c>
      <c r="K328" s="105">
        <f t="shared" ref="K328" si="519">SUM(H328-G328)*D328</f>
        <v>0</v>
      </c>
      <c r="L328" s="107">
        <f t="shared" ref="L328" si="520">SUM(I328:K328)</f>
        <v>0</v>
      </c>
      <c r="M328" s="108"/>
    </row>
    <row r="329" spans="1:13">
      <c r="A329" s="103" t="s">
        <v>798</v>
      </c>
      <c r="B329" s="104" t="s">
        <v>276</v>
      </c>
      <c r="C329" s="105" t="s">
        <v>14</v>
      </c>
      <c r="D329" s="106">
        <v>1800</v>
      </c>
      <c r="E329" s="106">
        <v>279.60000000000002</v>
      </c>
      <c r="F329" s="105">
        <v>281</v>
      </c>
      <c r="G329" s="105">
        <v>283</v>
      </c>
      <c r="H329" s="105">
        <v>285</v>
      </c>
      <c r="I329" s="107">
        <f t="shared" ref="I329" si="521">SUM(F329-E329)*D329</f>
        <v>2519.9999999999591</v>
      </c>
      <c r="J329" s="105">
        <f t="shared" ref="J329" si="522">SUM(G329-F329)*D329</f>
        <v>3600</v>
      </c>
      <c r="K329" s="105">
        <f t="shared" ref="K329" si="523">SUM(H329-G329)*D329</f>
        <v>3600</v>
      </c>
      <c r="L329" s="107">
        <f t="shared" ref="L329" si="524">SUM(I329:K329)</f>
        <v>9719.99999999996</v>
      </c>
      <c r="M329" s="108"/>
    </row>
    <row r="330" spans="1:13">
      <c r="A330" s="103" t="s">
        <v>798</v>
      </c>
      <c r="B330" s="104" t="s">
        <v>799</v>
      </c>
      <c r="C330" s="105" t="s">
        <v>14</v>
      </c>
      <c r="D330" s="106">
        <v>600</v>
      </c>
      <c r="E330" s="106">
        <v>1052</v>
      </c>
      <c r="F330" s="105">
        <v>1057</v>
      </c>
      <c r="G330" s="105">
        <v>0</v>
      </c>
      <c r="H330" s="105">
        <v>0</v>
      </c>
      <c r="I330" s="107">
        <f t="shared" ref="I330" si="525">SUM(F330-E330)*D330</f>
        <v>3000</v>
      </c>
      <c r="J330" s="105">
        <v>0</v>
      </c>
      <c r="K330" s="105">
        <v>0</v>
      </c>
      <c r="L330" s="107">
        <f t="shared" ref="L330" si="526">SUM(I330:K330)</f>
        <v>3000</v>
      </c>
      <c r="M330" s="108"/>
    </row>
    <row r="331" spans="1:13">
      <c r="A331" s="103" t="s">
        <v>796</v>
      </c>
      <c r="B331" s="104" t="s">
        <v>63</v>
      </c>
      <c r="C331" s="105" t="s">
        <v>15</v>
      </c>
      <c r="D331" s="106">
        <v>2700</v>
      </c>
      <c r="E331" s="106">
        <v>192</v>
      </c>
      <c r="F331" s="105">
        <v>192.5</v>
      </c>
      <c r="G331" s="105">
        <v>0</v>
      </c>
      <c r="H331" s="105">
        <v>0</v>
      </c>
      <c r="I331" s="107">
        <f t="shared" ref="I331" si="527">SUM(F331-E331)*D331</f>
        <v>1350</v>
      </c>
      <c r="J331" s="105">
        <v>0</v>
      </c>
      <c r="K331" s="105">
        <f t="shared" ref="K331" si="528">SUM(H331-G331)*D331</f>
        <v>0</v>
      </c>
      <c r="L331" s="107">
        <f t="shared" ref="L331" si="529">SUM(I331:K331)</f>
        <v>1350</v>
      </c>
      <c r="M331" s="108"/>
    </row>
    <row r="332" spans="1:13">
      <c r="A332" s="103" t="s">
        <v>796</v>
      </c>
      <c r="B332" s="104" t="s">
        <v>58</v>
      </c>
      <c r="C332" s="105" t="s">
        <v>14</v>
      </c>
      <c r="D332" s="106">
        <v>3000</v>
      </c>
      <c r="E332" s="106">
        <v>202.5</v>
      </c>
      <c r="F332" s="105">
        <v>201.5</v>
      </c>
      <c r="G332" s="105">
        <v>0</v>
      </c>
      <c r="H332" s="105">
        <v>0</v>
      </c>
      <c r="I332" s="107">
        <f t="shared" ref="I332" si="530">SUM(F332-E332)*D332</f>
        <v>-3000</v>
      </c>
      <c r="J332" s="105">
        <v>0</v>
      </c>
      <c r="K332" s="105">
        <f t="shared" ref="K332" si="531">SUM(H332-G332)*D332</f>
        <v>0</v>
      </c>
      <c r="L332" s="107">
        <f t="shared" ref="L332" si="532">SUM(I332:K332)</f>
        <v>-3000</v>
      </c>
      <c r="M332" s="108"/>
    </row>
    <row r="333" spans="1:13">
      <c r="A333" s="103" t="s">
        <v>796</v>
      </c>
      <c r="B333" s="104" t="s">
        <v>797</v>
      </c>
      <c r="C333" s="105" t="s">
        <v>14</v>
      </c>
      <c r="D333" s="106">
        <v>1200</v>
      </c>
      <c r="E333" s="106">
        <v>364.5</v>
      </c>
      <c r="F333" s="105">
        <v>362</v>
      </c>
      <c r="G333" s="105">
        <v>0</v>
      </c>
      <c r="H333" s="105">
        <v>0</v>
      </c>
      <c r="I333" s="107">
        <f t="shared" ref="I333" si="533">SUM(F333-E333)*D333</f>
        <v>-3000</v>
      </c>
      <c r="J333" s="105">
        <v>0</v>
      </c>
      <c r="K333" s="105">
        <f t="shared" ref="K333" si="534">SUM(H333-G333)*D333</f>
        <v>0</v>
      </c>
      <c r="L333" s="107">
        <f t="shared" ref="L333" si="535">SUM(I333:K333)</f>
        <v>-3000</v>
      </c>
      <c r="M333" s="108"/>
    </row>
    <row r="334" spans="1:13">
      <c r="A334" s="103" t="s">
        <v>795</v>
      </c>
      <c r="B334" s="104" t="s">
        <v>72</v>
      </c>
      <c r="C334" s="105" t="s">
        <v>14</v>
      </c>
      <c r="D334" s="106">
        <v>500</v>
      </c>
      <c r="E334" s="106">
        <v>1636</v>
      </c>
      <c r="F334" s="105">
        <v>1641</v>
      </c>
      <c r="G334" s="105">
        <v>1645</v>
      </c>
      <c r="H334" s="105">
        <v>1650</v>
      </c>
      <c r="I334" s="107">
        <f t="shared" ref="I334" si="536">SUM(F334-E334)*D334</f>
        <v>2500</v>
      </c>
      <c r="J334" s="105">
        <f t="shared" ref="J334" si="537">SUM(G334-F334)*D334</f>
        <v>2000</v>
      </c>
      <c r="K334" s="105">
        <f t="shared" ref="K334" si="538">SUM(H334-G334)*D334</f>
        <v>2500</v>
      </c>
      <c r="L334" s="107">
        <f t="shared" ref="L334" si="539">SUM(I334:K334)</f>
        <v>7000</v>
      </c>
      <c r="M334" s="108"/>
    </row>
    <row r="335" spans="1:13">
      <c r="A335" s="103" t="s">
        <v>794</v>
      </c>
      <c r="B335" s="104" t="s">
        <v>41</v>
      </c>
      <c r="C335" s="105" t="s">
        <v>14</v>
      </c>
      <c r="D335" s="106">
        <v>2500</v>
      </c>
      <c r="E335" s="106">
        <v>375.5</v>
      </c>
      <c r="F335" s="105">
        <v>376.5</v>
      </c>
      <c r="G335" s="105">
        <v>377.5</v>
      </c>
      <c r="H335" s="105">
        <v>378.5</v>
      </c>
      <c r="I335" s="107">
        <f t="shared" ref="I335" si="540">SUM(F335-E335)*D335</f>
        <v>2500</v>
      </c>
      <c r="J335" s="105">
        <f t="shared" ref="J335" si="541">SUM(G335-F335)*D335</f>
        <v>2500</v>
      </c>
      <c r="K335" s="105">
        <f t="shared" ref="K335" si="542">SUM(H335-G335)*D335</f>
        <v>2500</v>
      </c>
      <c r="L335" s="107">
        <f t="shared" ref="L335" si="543">SUM(I335:K335)</f>
        <v>7500</v>
      </c>
      <c r="M335" s="108"/>
    </row>
    <row r="336" spans="1:13">
      <c r="A336" s="103" t="s">
        <v>794</v>
      </c>
      <c r="B336" s="104" t="s">
        <v>50</v>
      </c>
      <c r="C336" s="105" t="s">
        <v>15</v>
      </c>
      <c r="D336" s="106">
        <v>1200</v>
      </c>
      <c r="E336" s="106">
        <v>443</v>
      </c>
      <c r="F336" s="105">
        <v>441</v>
      </c>
      <c r="G336" s="105">
        <v>0</v>
      </c>
      <c r="H336" s="105">
        <v>0</v>
      </c>
      <c r="I336" s="107">
        <f>SUM(E336-F336)*D336</f>
        <v>2400</v>
      </c>
      <c r="J336" s="105">
        <v>0</v>
      </c>
      <c r="K336" s="105">
        <v>0</v>
      </c>
      <c r="L336" s="107">
        <f t="shared" ref="L336" si="544">SUM(I336:K336)</f>
        <v>2400</v>
      </c>
      <c r="M336" s="108"/>
    </row>
    <row r="337" spans="1:13">
      <c r="A337" s="103" t="s">
        <v>794</v>
      </c>
      <c r="B337" s="104" t="s">
        <v>230</v>
      </c>
      <c r="C337" s="105" t="s">
        <v>14</v>
      </c>
      <c r="D337" s="106">
        <v>4000</v>
      </c>
      <c r="E337" s="106">
        <v>200</v>
      </c>
      <c r="F337" s="105">
        <v>199</v>
      </c>
      <c r="G337" s="105">
        <v>0</v>
      </c>
      <c r="H337" s="105">
        <v>0</v>
      </c>
      <c r="I337" s="107">
        <f>SUM(F337-E337)*D337</f>
        <v>-4000</v>
      </c>
      <c r="J337" s="105">
        <v>0</v>
      </c>
      <c r="K337" s="105">
        <v>0</v>
      </c>
      <c r="L337" s="107">
        <f t="shared" ref="L337" si="545">SUM(I337:K337)</f>
        <v>-4000</v>
      </c>
      <c r="M337" s="108"/>
    </row>
    <row r="338" spans="1:13">
      <c r="A338" s="103" t="s">
        <v>794</v>
      </c>
      <c r="B338" s="104" t="s">
        <v>39</v>
      </c>
      <c r="C338" s="105" t="s">
        <v>14</v>
      </c>
      <c r="D338" s="106">
        <v>2000</v>
      </c>
      <c r="E338" s="106">
        <v>226.5</v>
      </c>
      <c r="F338" s="105">
        <v>225</v>
      </c>
      <c r="G338" s="105">
        <v>0</v>
      </c>
      <c r="H338" s="105">
        <v>0</v>
      </c>
      <c r="I338" s="107">
        <f>SUM(F338-E338)*D338</f>
        <v>-3000</v>
      </c>
      <c r="J338" s="105">
        <v>0</v>
      </c>
      <c r="K338" s="105">
        <v>0</v>
      </c>
      <c r="L338" s="107">
        <f t="shared" ref="L338" si="546">SUM(I338:K338)</f>
        <v>-3000</v>
      </c>
      <c r="M338" s="108"/>
    </row>
    <row r="339" spans="1:13">
      <c r="A339" s="103" t="s">
        <v>794</v>
      </c>
      <c r="B339" s="104" t="s">
        <v>52</v>
      </c>
      <c r="C339" s="105" t="s">
        <v>14</v>
      </c>
      <c r="D339" s="106">
        <v>2000</v>
      </c>
      <c r="E339" s="106">
        <v>261</v>
      </c>
      <c r="F339" s="105">
        <v>261</v>
      </c>
      <c r="G339" s="105">
        <v>0</v>
      </c>
      <c r="H339" s="105">
        <v>0</v>
      </c>
      <c r="I339" s="107">
        <f>SUM(F339-E339)*D339</f>
        <v>0</v>
      </c>
      <c r="J339" s="105">
        <v>0</v>
      </c>
      <c r="K339" s="105">
        <v>0</v>
      </c>
      <c r="L339" s="107">
        <f t="shared" ref="L339" si="547">SUM(I339:K339)</f>
        <v>0</v>
      </c>
      <c r="M339" s="108"/>
    </row>
    <row r="340" spans="1:13">
      <c r="A340" s="103" t="s">
        <v>793</v>
      </c>
      <c r="B340" s="104" t="s">
        <v>63</v>
      </c>
      <c r="C340" s="105" t="s">
        <v>14</v>
      </c>
      <c r="D340" s="106">
        <v>2700</v>
      </c>
      <c r="E340" s="106">
        <v>193</v>
      </c>
      <c r="F340" s="105">
        <v>194</v>
      </c>
      <c r="G340" s="105">
        <v>0</v>
      </c>
      <c r="H340" s="105">
        <v>0</v>
      </c>
      <c r="I340" s="107">
        <f>SUM(F340-E340)*D340</f>
        <v>2700</v>
      </c>
      <c r="J340" s="105">
        <v>0</v>
      </c>
      <c r="K340" s="105">
        <v>0</v>
      </c>
      <c r="L340" s="107">
        <f t="shared" ref="L340" si="548">SUM(I340:K340)</f>
        <v>2700</v>
      </c>
      <c r="M340" s="108"/>
    </row>
    <row r="341" spans="1:13">
      <c r="A341" s="103" t="s">
        <v>793</v>
      </c>
      <c r="B341" s="104" t="s">
        <v>75</v>
      </c>
      <c r="C341" s="105" t="s">
        <v>15</v>
      </c>
      <c r="D341" s="106">
        <v>4000</v>
      </c>
      <c r="E341" s="106">
        <v>202</v>
      </c>
      <c r="F341" s="105">
        <v>201.25</v>
      </c>
      <c r="G341" s="105">
        <v>200</v>
      </c>
      <c r="H341" s="105">
        <v>0</v>
      </c>
      <c r="I341" s="107">
        <f>SUM(E341-F341)*D341</f>
        <v>3000</v>
      </c>
      <c r="J341" s="105">
        <f>SUM(F341-G341)*D341</f>
        <v>5000</v>
      </c>
      <c r="K341" s="105">
        <v>0</v>
      </c>
      <c r="L341" s="107">
        <f t="shared" ref="L341" si="549">SUM(I341:K341)</f>
        <v>8000</v>
      </c>
      <c r="M341" s="108"/>
    </row>
    <row r="342" spans="1:13">
      <c r="A342" s="103" t="s">
        <v>793</v>
      </c>
      <c r="B342" s="104" t="s">
        <v>178</v>
      </c>
      <c r="C342" s="105" t="s">
        <v>15</v>
      </c>
      <c r="D342" s="106">
        <v>1100</v>
      </c>
      <c r="E342" s="106">
        <v>643</v>
      </c>
      <c r="F342" s="105">
        <v>646</v>
      </c>
      <c r="G342" s="105">
        <v>0</v>
      </c>
      <c r="H342" s="105">
        <v>0</v>
      </c>
      <c r="I342" s="107">
        <f>SUM(E342-F342)*D342</f>
        <v>-3300</v>
      </c>
      <c r="J342" s="105">
        <v>0</v>
      </c>
      <c r="K342" s="105">
        <f t="shared" ref="K342" si="550">SUM(H342-G342)*D342</f>
        <v>0</v>
      </c>
      <c r="L342" s="107">
        <f t="shared" ref="L342" si="551">SUM(I342:K342)</f>
        <v>-3300</v>
      </c>
      <c r="M342" s="108"/>
    </row>
    <row r="343" spans="1:13">
      <c r="A343" s="103" t="s">
        <v>792</v>
      </c>
      <c r="B343" s="104" t="s">
        <v>276</v>
      </c>
      <c r="C343" s="105" t="s">
        <v>15</v>
      </c>
      <c r="D343" s="106">
        <v>1800</v>
      </c>
      <c r="E343" s="106">
        <v>256.5</v>
      </c>
      <c r="F343" s="105">
        <v>254.5</v>
      </c>
      <c r="G343" s="105">
        <v>0</v>
      </c>
      <c r="H343" s="105">
        <v>0</v>
      </c>
      <c r="I343" s="107">
        <f>SUM(E343-F343)*D343</f>
        <v>3600</v>
      </c>
      <c r="J343" s="105">
        <v>0</v>
      </c>
      <c r="K343" s="105">
        <f t="shared" ref="K343" si="552">SUM(H343-G343)*D343</f>
        <v>0</v>
      </c>
      <c r="L343" s="107">
        <f t="shared" ref="L343" si="553">SUM(I343:K343)</f>
        <v>3600</v>
      </c>
      <c r="M343" s="108"/>
    </row>
    <row r="344" spans="1:13">
      <c r="A344" s="103" t="s">
        <v>792</v>
      </c>
      <c r="B344" s="104" t="s">
        <v>24</v>
      </c>
      <c r="C344" s="105" t="s">
        <v>14</v>
      </c>
      <c r="D344" s="106">
        <v>1100</v>
      </c>
      <c r="E344" s="106">
        <v>447</v>
      </c>
      <c r="F344" s="105">
        <v>449</v>
      </c>
      <c r="G344" s="105">
        <v>451</v>
      </c>
      <c r="H344" s="105">
        <v>453</v>
      </c>
      <c r="I344" s="107">
        <f t="shared" ref="I344" si="554">SUM(F344-E344)*D344</f>
        <v>2200</v>
      </c>
      <c r="J344" s="105">
        <f t="shared" ref="J344" si="555">SUM(G344-F344)*D344</f>
        <v>2200</v>
      </c>
      <c r="K344" s="105">
        <f t="shared" ref="K344" si="556">SUM(H344-G344)*D344</f>
        <v>2200</v>
      </c>
      <c r="L344" s="107">
        <f t="shared" ref="L344" si="557">SUM(I344:K344)</f>
        <v>6600</v>
      </c>
      <c r="M344" s="108"/>
    </row>
    <row r="345" spans="1:13">
      <c r="A345" s="103" t="s">
        <v>791</v>
      </c>
      <c r="B345" s="104" t="s">
        <v>26</v>
      </c>
      <c r="C345" s="105" t="s">
        <v>14</v>
      </c>
      <c r="D345" s="106">
        <v>1300</v>
      </c>
      <c r="E345" s="106">
        <v>299</v>
      </c>
      <c r="F345" s="105">
        <v>301</v>
      </c>
      <c r="G345" s="105">
        <v>303</v>
      </c>
      <c r="H345" s="105">
        <v>306</v>
      </c>
      <c r="I345" s="107">
        <f t="shared" ref="I345" si="558">SUM(F345-E345)*D345</f>
        <v>2600</v>
      </c>
      <c r="J345" s="105">
        <f t="shared" ref="J345:J350" si="559">SUM(G345-F345)*D345</f>
        <v>2600</v>
      </c>
      <c r="K345" s="105">
        <f t="shared" ref="K345" si="560">SUM(H345-G345)*D345</f>
        <v>3900</v>
      </c>
      <c r="L345" s="107">
        <f t="shared" ref="L345" si="561">SUM(I345:K345)</f>
        <v>9100</v>
      </c>
      <c r="M345" s="108"/>
    </row>
    <row r="346" spans="1:13">
      <c r="A346" s="103" t="s">
        <v>791</v>
      </c>
      <c r="B346" s="104" t="s">
        <v>25</v>
      </c>
      <c r="C346" s="105" t="s">
        <v>14</v>
      </c>
      <c r="D346" s="106">
        <v>3000</v>
      </c>
      <c r="E346" s="106">
        <v>170</v>
      </c>
      <c r="F346" s="105">
        <v>171</v>
      </c>
      <c r="G346" s="105">
        <v>0</v>
      </c>
      <c r="H346" s="105">
        <v>0</v>
      </c>
      <c r="I346" s="107">
        <f t="shared" ref="I346" si="562">SUM(F346-E346)*D346</f>
        <v>3000</v>
      </c>
      <c r="J346" s="105">
        <v>0</v>
      </c>
      <c r="K346" s="105">
        <f t="shared" ref="K346" si="563">SUM(H346-G346)*D346</f>
        <v>0</v>
      </c>
      <c r="L346" s="107">
        <f t="shared" ref="L346" si="564">SUM(I346:K346)</f>
        <v>3000</v>
      </c>
      <c r="M346" s="108"/>
    </row>
    <row r="347" spans="1:13">
      <c r="A347" s="103" t="s">
        <v>791</v>
      </c>
      <c r="B347" s="104" t="s">
        <v>41</v>
      </c>
      <c r="C347" s="105" t="s">
        <v>14</v>
      </c>
      <c r="D347" s="106">
        <v>5000</v>
      </c>
      <c r="E347" s="106">
        <v>369</v>
      </c>
      <c r="F347" s="105">
        <v>370</v>
      </c>
      <c r="G347" s="105">
        <v>371</v>
      </c>
      <c r="H347" s="105">
        <v>372</v>
      </c>
      <c r="I347" s="107">
        <f t="shared" ref="I347" si="565">SUM(F347-E347)*D347</f>
        <v>5000</v>
      </c>
      <c r="J347" s="105">
        <f t="shared" si="559"/>
        <v>5000</v>
      </c>
      <c r="K347" s="105">
        <f t="shared" ref="K347" si="566">SUM(H347-G347)*D347</f>
        <v>5000</v>
      </c>
      <c r="L347" s="107">
        <f t="shared" ref="L347" si="567">SUM(I347:K347)</f>
        <v>15000</v>
      </c>
      <c r="M347" s="108"/>
    </row>
    <row r="348" spans="1:13">
      <c r="A348" s="103" t="s">
        <v>790</v>
      </c>
      <c r="B348" s="104" t="s">
        <v>558</v>
      </c>
      <c r="C348" s="105" t="s">
        <v>14</v>
      </c>
      <c r="D348" s="106">
        <v>4500</v>
      </c>
      <c r="E348" s="106">
        <v>99</v>
      </c>
      <c r="F348" s="105">
        <v>99.5</v>
      </c>
      <c r="G348" s="105">
        <v>100</v>
      </c>
      <c r="H348" s="105">
        <v>100.5</v>
      </c>
      <c r="I348" s="107">
        <f t="shared" ref="I348" si="568">SUM(F348-E348)*D348</f>
        <v>2250</v>
      </c>
      <c r="J348" s="105">
        <f t="shared" si="559"/>
        <v>2250</v>
      </c>
      <c r="K348" s="105">
        <f t="shared" ref="K348" si="569">SUM(H348-G348)*D348</f>
        <v>2250</v>
      </c>
      <c r="L348" s="107">
        <f t="shared" ref="L348" si="570">SUM(I348:K348)</f>
        <v>6750</v>
      </c>
      <c r="M348" s="108"/>
    </row>
    <row r="349" spans="1:13">
      <c r="A349" s="103" t="s">
        <v>790</v>
      </c>
      <c r="B349" s="104" t="s">
        <v>211</v>
      </c>
      <c r="C349" s="105" t="s">
        <v>14</v>
      </c>
      <c r="D349" s="106">
        <v>1800</v>
      </c>
      <c r="E349" s="106">
        <v>430.25</v>
      </c>
      <c r="F349" s="105">
        <v>432</v>
      </c>
      <c r="G349" s="105">
        <v>434</v>
      </c>
      <c r="H349" s="105">
        <v>436</v>
      </c>
      <c r="I349" s="107">
        <f t="shared" ref="I349" si="571">SUM(F349-E349)*D349</f>
        <v>3150</v>
      </c>
      <c r="J349" s="105">
        <f t="shared" si="559"/>
        <v>3600</v>
      </c>
      <c r="K349" s="105">
        <f t="shared" ref="K349" si="572">SUM(H349-G349)*D349</f>
        <v>3600</v>
      </c>
      <c r="L349" s="107">
        <f t="shared" ref="L349" si="573">SUM(I349:K349)</f>
        <v>10350</v>
      </c>
      <c r="M349" s="108"/>
    </row>
    <row r="350" spans="1:13">
      <c r="A350" s="103" t="s">
        <v>790</v>
      </c>
      <c r="B350" s="104" t="s">
        <v>233</v>
      </c>
      <c r="C350" s="105" t="s">
        <v>14</v>
      </c>
      <c r="D350" s="106">
        <v>6000</v>
      </c>
      <c r="E350" s="106">
        <v>142.5</v>
      </c>
      <c r="F350" s="105">
        <v>143</v>
      </c>
      <c r="G350" s="105">
        <v>143.5</v>
      </c>
      <c r="H350" s="105">
        <v>0</v>
      </c>
      <c r="I350" s="107">
        <f t="shared" ref="I350" si="574">SUM(F350-E350)*D350</f>
        <v>3000</v>
      </c>
      <c r="J350" s="105">
        <f t="shared" si="559"/>
        <v>3000</v>
      </c>
      <c r="K350" s="105">
        <v>0</v>
      </c>
      <c r="L350" s="107">
        <f t="shared" ref="L350" si="575">SUM(I350:K350)</f>
        <v>6000</v>
      </c>
      <c r="M350" s="108"/>
    </row>
    <row r="351" spans="1:13">
      <c r="A351" s="103" t="s">
        <v>790</v>
      </c>
      <c r="B351" s="104" t="s">
        <v>75</v>
      </c>
      <c r="C351" s="105" t="s">
        <v>14</v>
      </c>
      <c r="D351" s="106">
        <v>4000</v>
      </c>
      <c r="E351" s="106">
        <v>203</v>
      </c>
      <c r="F351" s="105">
        <v>202.25</v>
      </c>
      <c r="G351" s="105">
        <v>0</v>
      </c>
      <c r="H351" s="105">
        <v>0</v>
      </c>
      <c r="I351" s="107">
        <f t="shared" ref="I351" si="576">SUM(F351-E351)*D351</f>
        <v>-3000</v>
      </c>
      <c r="J351" s="105">
        <v>0</v>
      </c>
      <c r="K351" s="105">
        <v>0</v>
      </c>
      <c r="L351" s="107">
        <f t="shared" ref="L351" si="577">SUM(I351:K351)</f>
        <v>-3000</v>
      </c>
      <c r="M351" s="108"/>
    </row>
    <row r="352" spans="1:13">
      <c r="A352" s="103" t="s">
        <v>789</v>
      </c>
      <c r="B352" s="104" t="s">
        <v>102</v>
      </c>
      <c r="C352" s="105" t="s">
        <v>14</v>
      </c>
      <c r="D352" s="106">
        <v>1500</v>
      </c>
      <c r="E352" s="106">
        <v>728</v>
      </c>
      <c r="F352" s="105">
        <v>730</v>
      </c>
      <c r="G352" s="105">
        <v>732</v>
      </c>
      <c r="H352" s="105">
        <v>734</v>
      </c>
      <c r="I352" s="107">
        <f t="shared" ref="I352" si="578">SUM(F352-E352)*D352</f>
        <v>3000</v>
      </c>
      <c r="J352" s="105">
        <f>SUM(G352-F352)*D352</f>
        <v>3000</v>
      </c>
      <c r="K352" s="105">
        <f t="shared" ref="K352" si="579">SUM(H352-G352)*D352</f>
        <v>3000</v>
      </c>
      <c r="L352" s="107">
        <f t="shared" ref="L352" si="580">SUM(I352:K352)</f>
        <v>9000</v>
      </c>
      <c r="M352" s="108"/>
    </row>
    <row r="353" spans="1:13">
      <c r="A353" s="103" t="s">
        <v>789</v>
      </c>
      <c r="B353" s="104" t="s">
        <v>115</v>
      </c>
      <c r="C353" s="105" t="s">
        <v>14</v>
      </c>
      <c r="D353" s="106">
        <v>2700</v>
      </c>
      <c r="E353" s="106">
        <v>304</v>
      </c>
      <c r="F353" s="105">
        <v>305</v>
      </c>
      <c r="G353" s="105">
        <v>0</v>
      </c>
      <c r="H353" s="105">
        <v>0</v>
      </c>
      <c r="I353" s="107">
        <f t="shared" ref="I353" si="581">SUM(F353-E353)*D353</f>
        <v>2700</v>
      </c>
      <c r="J353" s="105">
        <v>0</v>
      </c>
      <c r="K353" s="105">
        <f t="shared" ref="K353" si="582">SUM(H353-G353)*D353</f>
        <v>0</v>
      </c>
      <c r="L353" s="107">
        <f t="shared" ref="L353" si="583">SUM(I353:K353)</f>
        <v>2700</v>
      </c>
      <c r="M353" s="108"/>
    </row>
    <row r="354" spans="1:13">
      <c r="A354" s="103" t="s">
        <v>789</v>
      </c>
      <c r="B354" s="104" t="s">
        <v>52</v>
      </c>
      <c r="C354" s="105" t="s">
        <v>14</v>
      </c>
      <c r="D354" s="106">
        <v>2000</v>
      </c>
      <c r="E354" s="106">
        <v>251</v>
      </c>
      <c r="F354" s="105">
        <v>251</v>
      </c>
      <c r="G354" s="105">
        <v>0</v>
      </c>
      <c r="H354" s="105">
        <v>0</v>
      </c>
      <c r="I354" s="107">
        <f t="shared" ref="I354" si="584">SUM(F354-E354)*D354</f>
        <v>0</v>
      </c>
      <c r="J354" s="105">
        <v>0</v>
      </c>
      <c r="K354" s="105">
        <f t="shared" ref="K354" si="585">SUM(H354-G354)*D354</f>
        <v>0</v>
      </c>
      <c r="L354" s="107">
        <f t="shared" ref="L354" si="586">SUM(I354:K354)</f>
        <v>0</v>
      </c>
      <c r="M354" s="108"/>
    </row>
    <row r="355" spans="1:13">
      <c r="A355" s="103" t="s">
        <v>789</v>
      </c>
      <c r="B355" s="104" t="s">
        <v>60</v>
      </c>
      <c r="C355" s="105" t="s">
        <v>14</v>
      </c>
      <c r="D355" s="106">
        <v>1800</v>
      </c>
      <c r="E355" s="106">
        <v>528.5</v>
      </c>
      <c r="F355" s="105">
        <v>526.5</v>
      </c>
      <c r="G355" s="105">
        <v>0</v>
      </c>
      <c r="H355" s="105">
        <v>0</v>
      </c>
      <c r="I355" s="107">
        <f t="shared" ref="I355" si="587">SUM(F355-E355)*D355</f>
        <v>-3600</v>
      </c>
      <c r="J355" s="105">
        <v>0</v>
      </c>
      <c r="K355" s="105">
        <f t="shared" ref="K355" si="588">SUM(H355-G355)*D355</f>
        <v>0</v>
      </c>
      <c r="L355" s="107">
        <f t="shared" ref="L355" si="589">SUM(I355:K355)</f>
        <v>-3600</v>
      </c>
      <c r="M355" s="108"/>
    </row>
    <row r="356" spans="1:13">
      <c r="A356" s="103" t="s">
        <v>788</v>
      </c>
      <c r="B356" s="104" t="s">
        <v>75</v>
      </c>
      <c r="C356" s="105" t="s">
        <v>14</v>
      </c>
      <c r="D356" s="106">
        <v>4000</v>
      </c>
      <c r="E356" s="106">
        <v>203.5</v>
      </c>
      <c r="F356" s="105">
        <v>204.25</v>
      </c>
      <c r="G356" s="105">
        <v>205</v>
      </c>
      <c r="H356" s="105">
        <v>206</v>
      </c>
      <c r="I356" s="107">
        <f t="shared" ref="I356" si="590">SUM(F356-E356)*D356</f>
        <v>3000</v>
      </c>
      <c r="J356" s="105">
        <f>SUM(G356-F356)*D356</f>
        <v>3000</v>
      </c>
      <c r="K356" s="105">
        <f t="shared" ref="K356" si="591">SUM(H356-G356)*D356</f>
        <v>4000</v>
      </c>
      <c r="L356" s="107">
        <f t="shared" ref="L356" si="592">SUM(I356:K356)</f>
        <v>10000</v>
      </c>
      <c r="M356" s="108"/>
    </row>
    <row r="357" spans="1:13">
      <c r="A357" s="103" t="s">
        <v>788</v>
      </c>
      <c r="B357" s="104" t="s">
        <v>178</v>
      </c>
      <c r="C357" s="105" t="s">
        <v>14</v>
      </c>
      <c r="D357" s="106">
        <v>1000</v>
      </c>
      <c r="E357" s="106">
        <v>665.5</v>
      </c>
      <c r="F357" s="105">
        <v>667.5</v>
      </c>
      <c r="G357" s="105">
        <v>669.5</v>
      </c>
      <c r="H357" s="105">
        <v>671.5</v>
      </c>
      <c r="I357" s="107">
        <f t="shared" ref="I357" si="593">SUM(F357-E357)*D357</f>
        <v>2000</v>
      </c>
      <c r="J357" s="105">
        <f>SUM(G357-F357)*D357</f>
        <v>2000</v>
      </c>
      <c r="K357" s="105">
        <v>0</v>
      </c>
      <c r="L357" s="107">
        <f t="shared" ref="L357" si="594">SUM(I357:K357)</f>
        <v>4000</v>
      </c>
      <c r="M357" s="108"/>
    </row>
    <row r="358" spans="1:13">
      <c r="A358" s="103" t="s">
        <v>788</v>
      </c>
      <c r="B358" s="104" t="s">
        <v>772</v>
      </c>
      <c r="C358" s="105" t="s">
        <v>14</v>
      </c>
      <c r="D358" s="106">
        <v>3000</v>
      </c>
      <c r="E358" s="106">
        <v>324.2</v>
      </c>
      <c r="F358" s="105">
        <v>322</v>
      </c>
      <c r="G358" s="105">
        <v>0</v>
      </c>
      <c r="H358" s="105">
        <v>0</v>
      </c>
      <c r="I358" s="107">
        <f t="shared" ref="I358" si="595">SUM(F358-E358)*D358</f>
        <v>-6599.9999999999654</v>
      </c>
      <c r="J358" s="105">
        <v>0</v>
      </c>
      <c r="K358" s="105">
        <f t="shared" ref="K358" si="596">SUM(H358-G358)*D358</f>
        <v>0</v>
      </c>
      <c r="L358" s="107">
        <f t="shared" ref="L358" si="597">SUM(I358:K358)</f>
        <v>-6599.9999999999654</v>
      </c>
      <c r="M358" s="108"/>
    </row>
    <row r="359" spans="1:13">
      <c r="A359" s="103" t="s">
        <v>787</v>
      </c>
      <c r="B359" s="104" t="s">
        <v>75</v>
      </c>
      <c r="C359" s="105" t="s">
        <v>14</v>
      </c>
      <c r="D359" s="106">
        <v>4000</v>
      </c>
      <c r="E359" s="106">
        <v>202</v>
      </c>
      <c r="F359" s="105">
        <v>202.75</v>
      </c>
      <c r="G359" s="105">
        <v>0</v>
      </c>
      <c r="H359" s="105">
        <v>0</v>
      </c>
      <c r="I359" s="107">
        <f t="shared" ref="I359" si="598">SUM(F359-E359)*D359</f>
        <v>3000</v>
      </c>
      <c r="J359" s="105">
        <v>0</v>
      </c>
      <c r="K359" s="105">
        <f t="shared" ref="K359" si="599">SUM(H359-G359)*D359</f>
        <v>0</v>
      </c>
      <c r="L359" s="107">
        <f t="shared" ref="L359" si="600">SUM(I359:K359)</f>
        <v>3000</v>
      </c>
      <c r="M359" s="108"/>
    </row>
    <row r="360" spans="1:13">
      <c r="A360" s="103" t="s">
        <v>787</v>
      </c>
      <c r="B360" s="104" t="s">
        <v>50</v>
      </c>
      <c r="C360" s="105" t="s">
        <v>14</v>
      </c>
      <c r="D360" s="106">
        <v>1200</v>
      </c>
      <c r="E360" s="106">
        <v>433</v>
      </c>
      <c r="F360" s="105">
        <v>435</v>
      </c>
      <c r="G360" s="105">
        <v>437</v>
      </c>
      <c r="H360" s="105">
        <v>0</v>
      </c>
      <c r="I360" s="107">
        <f t="shared" ref="I360" si="601">SUM(F360-E360)*D360</f>
        <v>2400</v>
      </c>
      <c r="J360" s="105">
        <v>0</v>
      </c>
      <c r="K360" s="105">
        <v>0</v>
      </c>
      <c r="L360" s="107">
        <f t="shared" ref="L360" si="602">SUM(I360:K360)</f>
        <v>2400</v>
      </c>
      <c r="M360" s="108"/>
    </row>
    <row r="361" spans="1:13">
      <c r="A361" s="103" t="s">
        <v>786</v>
      </c>
      <c r="B361" s="104" t="s">
        <v>303</v>
      </c>
      <c r="C361" s="105" t="s">
        <v>14</v>
      </c>
      <c r="D361" s="106">
        <v>6000</v>
      </c>
      <c r="E361" s="106">
        <v>79.5</v>
      </c>
      <c r="F361" s="105">
        <v>80</v>
      </c>
      <c r="G361" s="105">
        <v>80.5</v>
      </c>
      <c r="H361" s="105">
        <v>81</v>
      </c>
      <c r="I361" s="107">
        <f t="shared" ref="I361" si="603">SUM(F361-E361)*D361</f>
        <v>3000</v>
      </c>
      <c r="J361" s="105">
        <f>SUM(G361-F361)*D361</f>
        <v>3000</v>
      </c>
      <c r="K361" s="105">
        <f t="shared" ref="K361" si="604">SUM(H361-G361)*D361</f>
        <v>3000</v>
      </c>
      <c r="L361" s="107">
        <f t="shared" ref="L361" si="605">SUM(I361:K361)</f>
        <v>9000</v>
      </c>
      <c r="M361" s="108"/>
    </row>
    <row r="362" spans="1:13">
      <c r="A362" s="103" t="s">
        <v>786</v>
      </c>
      <c r="B362" s="104" t="s">
        <v>32</v>
      </c>
      <c r="C362" s="105" t="s">
        <v>14</v>
      </c>
      <c r="D362" s="106">
        <v>1000</v>
      </c>
      <c r="E362" s="106">
        <v>703</v>
      </c>
      <c r="F362" s="105">
        <v>705</v>
      </c>
      <c r="G362" s="105">
        <v>0</v>
      </c>
      <c r="H362" s="105">
        <v>0</v>
      </c>
      <c r="I362" s="107">
        <f t="shared" ref="I362" si="606">SUM(F362-E362)*D362</f>
        <v>2000</v>
      </c>
      <c r="J362" s="105">
        <v>0</v>
      </c>
      <c r="K362" s="105">
        <f t="shared" ref="K362" si="607">SUM(H362-G362)*D362</f>
        <v>0</v>
      </c>
      <c r="L362" s="107">
        <f t="shared" ref="L362" si="608">SUM(I362:K362)</f>
        <v>2000</v>
      </c>
      <c r="M362" s="108"/>
    </row>
    <row r="363" spans="1:13">
      <c r="A363" s="103" t="s">
        <v>785</v>
      </c>
      <c r="B363" s="104" t="s">
        <v>111</v>
      </c>
      <c r="C363" s="105" t="s">
        <v>14</v>
      </c>
      <c r="D363" s="106">
        <v>3200</v>
      </c>
      <c r="E363" s="106">
        <v>150</v>
      </c>
      <c r="F363" s="105">
        <v>151</v>
      </c>
      <c r="G363" s="105">
        <v>0</v>
      </c>
      <c r="H363" s="105">
        <v>0</v>
      </c>
      <c r="I363" s="107">
        <f t="shared" ref="I363" si="609">SUM(F363-E363)*D363</f>
        <v>3200</v>
      </c>
      <c r="J363" s="105">
        <v>0</v>
      </c>
      <c r="K363" s="105">
        <f t="shared" ref="K363" si="610">SUM(H363-G363)*D363</f>
        <v>0</v>
      </c>
      <c r="L363" s="107">
        <f t="shared" ref="L363" si="611">SUM(I363:K363)</f>
        <v>3200</v>
      </c>
      <c r="M363" s="108"/>
    </row>
    <row r="364" spans="1:13">
      <c r="A364" s="103" t="s">
        <v>783</v>
      </c>
      <c r="B364" s="104" t="s">
        <v>784</v>
      </c>
      <c r="C364" s="105" t="s">
        <v>14</v>
      </c>
      <c r="D364" s="106">
        <v>400</v>
      </c>
      <c r="E364" s="106">
        <v>1590</v>
      </c>
      <c r="F364" s="105">
        <v>1595</v>
      </c>
      <c r="G364" s="105">
        <v>1600</v>
      </c>
      <c r="H364" s="105">
        <v>1605</v>
      </c>
      <c r="I364" s="107">
        <f t="shared" ref="I364:I366" si="612">SUM(F364-E364)*D364</f>
        <v>2000</v>
      </c>
      <c r="J364" s="105">
        <f>SUM(G364-F364)*D364</f>
        <v>2000</v>
      </c>
      <c r="K364" s="105">
        <f t="shared" ref="K364:K365" si="613">SUM(H364-G364)*D364</f>
        <v>2000</v>
      </c>
      <c r="L364" s="107">
        <f t="shared" ref="L364" si="614">SUM(I364:K364)</f>
        <v>6000</v>
      </c>
      <c r="M364" s="108"/>
    </row>
    <row r="365" spans="1:13">
      <c r="A365" s="103" t="s">
        <v>783</v>
      </c>
      <c r="B365" s="104" t="s">
        <v>102</v>
      </c>
      <c r="C365" s="105" t="s">
        <v>15</v>
      </c>
      <c r="D365" s="106">
        <v>1500</v>
      </c>
      <c r="E365" s="106">
        <v>682</v>
      </c>
      <c r="F365" s="105">
        <v>680</v>
      </c>
      <c r="G365" s="105">
        <v>0</v>
      </c>
      <c r="H365" s="105">
        <v>0</v>
      </c>
      <c r="I365" s="107">
        <f>SUM(E365-F365)*D365</f>
        <v>3000</v>
      </c>
      <c r="J365" s="105">
        <v>0</v>
      </c>
      <c r="K365" s="105">
        <f t="shared" si="613"/>
        <v>0</v>
      </c>
      <c r="L365" s="107">
        <f t="shared" ref="L365" si="615">SUM(I365:K365)</f>
        <v>3000</v>
      </c>
      <c r="M365" s="108"/>
    </row>
    <row r="366" spans="1:13">
      <c r="A366" s="103" t="s">
        <v>783</v>
      </c>
      <c r="B366" s="104" t="s">
        <v>52</v>
      </c>
      <c r="C366" s="105" t="s">
        <v>15</v>
      </c>
      <c r="D366" s="106">
        <v>2000</v>
      </c>
      <c r="E366" s="106">
        <v>256</v>
      </c>
      <c r="F366" s="105">
        <v>257</v>
      </c>
      <c r="G366" s="105">
        <v>0</v>
      </c>
      <c r="H366" s="105">
        <v>0</v>
      </c>
      <c r="I366" s="107">
        <f t="shared" si="612"/>
        <v>2000</v>
      </c>
      <c r="J366" s="105">
        <v>0</v>
      </c>
      <c r="K366" s="105">
        <f t="shared" ref="K366" si="616">SUM(H366-G366)*D366</f>
        <v>0</v>
      </c>
      <c r="L366" s="107">
        <f t="shared" ref="L366" si="617">SUM(I366:K366)</f>
        <v>2000</v>
      </c>
      <c r="M366" s="108"/>
    </row>
    <row r="367" spans="1:13">
      <c r="A367" s="103" t="s">
        <v>782</v>
      </c>
      <c r="B367" s="104" t="s">
        <v>415</v>
      </c>
      <c r="C367" s="105" t="s">
        <v>14</v>
      </c>
      <c r="D367" s="106">
        <v>3000</v>
      </c>
      <c r="E367" s="106">
        <v>158</v>
      </c>
      <c r="F367" s="105">
        <v>157</v>
      </c>
      <c r="G367" s="105">
        <v>0</v>
      </c>
      <c r="H367" s="105">
        <v>0</v>
      </c>
      <c r="I367" s="107">
        <f t="shared" ref="I367:I369" si="618">SUM(F367-E367)*D367</f>
        <v>-3000</v>
      </c>
      <c r="J367" s="105">
        <v>0</v>
      </c>
      <c r="K367" s="105">
        <v>0</v>
      </c>
      <c r="L367" s="107">
        <f t="shared" ref="L367" si="619">SUM(I367:K367)</f>
        <v>-3000</v>
      </c>
      <c r="M367" s="108"/>
    </row>
    <row r="368" spans="1:13">
      <c r="A368" s="103" t="s">
        <v>782</v>
      </c>
      <c r="B368" s="104" t="s">
        <v>24</v>
      </c>
      <c r="C368" s="105" t="s">
        <v>15</v>
      </c>
      <c r="D368" s="106">
        <v>1000</v>
      </c>
      <c r="E368" s="106">
        <v>444.9</v>
      </c>
      <c r="F368" s="105">
        <v>447.5</v>
      </c>
      <c r="G368" s="105">
        <v>0</v>
      </c>
      <c r="H368" s="105">
        <v>0</v>
      </c>
      <c r="I368" s="107">
        <f>SUM(E368-F368)*D368</f>
        <v>-2600.0000000000227</v>
      </c>
      <c r="J368" s="105">
        <v>0</v>
      </c>
      <c r="K368" s="105">
        <v>0</v>
      </c>
      <c r="L368" s="107">
        <f t="shared" ref="L368" si="620">SUM(I368:K368)</f>
        <v>-2600.0000000000227</v>
      </c>
      <c r="M368" s="108"/>
    </row>
    <row r="369" spans="1:13">
      <c r="A369" s="103" t="s">
        <v>781</v>
      </c>
      <c r="B369" s="104" t="s">
        <v>758</v>
      </c>
      <c r="C369" s="105" t="s">
        <v>14</v>
      </c>
      <c r="D369" s="106">
        <v>550</v>
      </c>
      <c r="E369" s="106">
        <v>1695</v>
      </c>
      <c r="F369" s="105">
        <v>1700</v>
      </c>
      <c r="G369" s="105">
        <v>1705</v>
      </c>
      <c r="H369" s="105">
        <v>0</v>
      </c>
      <c r="I369" s="107">
        <f t="shared" si="618"/>
        <v>2750</v>
      </c>
      <c r="J369" s="105">
        <f>SUM(G369-F369)*D369</f>
        <v>2750</v>
      </c>
      <c r="K369" s="105">
        <v>0</v>
      </c>
      <c r="L369" s="107">
        <f t="shared" ref="L369" si="621">SUM(I369:K369)</f>
        <v>5500</v>
      </c>
      <c r="M369" s="108"/>
    </row>
    <row r="370" spans="1:13">
      <c r="A370" s="103" t="s">
        <v>781</v>
      </c>
      <c r="B370" s="104" t="s">
        <v>49</v>
      </c>
      <c r="C370" s="105" t="s">
        <v>15</v>
      </c>
      <c r="D370" s="106">
        <v>1000</v>
      </c>
      <c r="E370" s="106">
        <v>681</v>
      </c>
      <c r="F370" s="105">
        <v>679</v>
      </c>
      <c r="G370" s="105">
        <v>0</v>
      </c>
      <c r="H370" s="105">
        <v>0</v>
      </c>
      <c r="I370" s="107">
        <f>SUM(E370-F370)*D370</f>
        <v>2000</v>
      </c>
      <c r="J370" s="105">
        <v>0</v>
      </c>
      <c r="K370" s="105">
        <f t="shared" ref="K370" si="622">SUM(H370-G370)*D370</f>
        <v>0</v>
      </c>
      <c r="L370" s="107">
        <f t="shared" ref="L370" si="623">SUM(I370:K370)</f>
        <v>2000</v>
      </c>
      <c r="M370" s="108"/>
    </row>
    <row r="371" spans="1:13">
      <c r="A371" s="103" t="s">
        <v>781</v>
      </c>
      <c r="B371" s="104" t="s">
        <v>58</v>
      </c>
      <c r="C371" s="105" t="s">
        <v>14</v>
      </c>
      <c r="D371" s="106">
        <v>3500</v>
      </c>
      <c r="E371" s="106">
        <v>203.5</v>
      </c>
      <c r="F371" s="105">
        <v>204.5</v>
      </c>
      <c r="G371" s="105">
        <v>0</v>
      </c>
      <c r="H371" s="105">
        <v>0</v>
      </c>
      <c r="I371" s="107">
        <f t="shared" ref="I371:I372" si="624">SUM(F371-E371)*D371</f>
        <v>3500</v>
      </c>
      <c r="J371" s="105">
        <v>0</v>
      </c>
      <c r="K371" s="105">
        <f t="shared" ref="K371" si="625">SUM(H371-G371)*D371</f>
        <v>0</v>
      </c>
      <c r="L371" s="107">
        <f t="shared" ref="L371" si="626">SUM(I371:K371)</f>
        <v>3500</v>
      </c>
      <c r="M371" s="108"/>
    </row>
    <row r="372" spans="1:13">
      <c r="A372" s="103" t="s">
        <v>780</v>
      </c>
      <c r="B372" s="104" t="s">
        <v>19</v>
      </c>
      <c r="C372" s="105" t="s">
        <v>14</v>
      </c>
      <c r="D372" s="106">
        <v>900</v>
      </c>
      <c r="E372" s="106">
        <v>604</v>
      </c>
      <c r="F372" s="105">
        <v>607</v>
      </c>
      <c r="G372" s="105">
        <v>610</v>
      </c>
      <c r="H372" s="105">
        <v>613</v>
      </c>
      <c r="I372" s="107">
        <f t="shared" si="624"/>
        <v>2700</v>
      </c>
      <c r="J372" s="105">
        <f>SUM(G372-F372)*D372</f>
        <v>2700</v>
      </c>
      <c r="K372" s="105">
        <f t="shared" ref="K372" si="627">SUM(H372-G372)*D372</f>
        <v>2700</v>
      </c>
      <c r="L372" s="107">
        <f t="shared" ref="L372" si="628">SUM(I372:K372)</f>
        <v>8100</v>
      </c>
      <c r="M372" s="108"/>
    </row>
    <row r="373" spans="1:13">
      <c r="A373" s="103" t="s">
        <v>780</v>
      </c>
      <c r="B373" s="104" t="s">
        <v>58</v>
      </c>
      <c r="C373" s="105" t="s">
        <v>14</v>
      </c>
      <c r="D373" s="106">
        <v>3500</v>
      </c>
      <c r="E373" s="106">
        <v>200</v>
      </c>
      <c r="F373" s="105">
        <v>201</v>
      </c>
      <c r="G373" s="105">
        <v>202</v>
      </c>
      <c r="H373" s="105">
        <v>203</v>
      </c>
      <c r="I373" s="107">
        <f t="shared" ref="I373" si="629">SUM(F373-E373)*D373</f>
        <v>3500</v>
      </c>
      <c r="J373" s="105">
        <f>SUM(G373-F373)*D373</f>
        <v>3500</v>
      </c>
      <c r="K373" s="105">
        <f t="shared" ref="K373" si="630">SUM(H373-G373)*D373</f>
        <v>3500</v>
      </c>
      <c r="L373" s="107">
        <f t="shared" ref="L373" si="631">SUM(I373:K373)</f>
        <v>10500</v>
      </c>
      <c r="M373" s="108"/>
    </row>
    <row r="374" spans="1:13">
      <c r="A374" s="103" t="s">
        <v>779</v>
      </c>
      <c r="B374" s="104" t="s">
        <v>39</v>
      </c>
      <c r="C374" s="105" t="s">
        <v>14</v>
      </c>
      <c r="D374" s="106">
        <v>2000</v>
      </c>
      <c r="E374" s="106">
        <v>210.75</v>
      </c>
      <c r="F374" s="105">
        <v>211.75</v>
      </c>
      <c r="G374" s="105">
        <v>0</v>
      </c>
      <c r="H374" s="105">
        <v>0</v>
      </c>
      <c r="I374" s="107">
        <f t="shared" ref="I374" si="632">SUM(F374-E374)*D374</f>
        <v>2000</v>
      </c>
      <c r="J374" s="105">
        <v>0</v>
      </c>
      <c r="K374" s="105">
        <f t="shared" ref="K374" si="633">SUM(H374-G374)*D374</f>
        <v>0</v>
      </c>
      <c r="L374" s="107">
        <f t="shared" ref="L374" si="634">SUM(I374:K374)</f>
        <v>2000</v>
      </c>
      <c r="M374" s="108"/>
    </row>
    <row r="375" spans="1:13">
      <c r="A375" s="103" t="s">
        <v>779</v>
      </c>
      <c r="B375" s="104" t="s">
        <v>614</v>
      </c>
      <c r="C375" s="105" t="s">
        <v>15</v>
      </c>
      <c r="D375" s="106">
        <v>400</v>
      </c>
      <c r="E375" s="106">
        <v>1750</v>
      </c>
      <c r="F375" s="105">
        <v>1743</v>
      </c>
      <c r="G375" s="105">
        <v>0</v>
      </c>
      <c r="H375" s="105">
        <v>0</v>
      </c>
      <c r="I375" s="107">
        <f>SUM(E375-F375)*D375</f>
        <v>2800</v>
      </c>
      <c r="J375" s="105">
        <v>0</v>
      </c>
      <c r="K375" s="105">
        <f t="shared" ref="K375" si="635">SUM(H375-G375)*D375</f>
        <v>0</v>
      </c>
      <c r="L375" s="107">
        <f t="shared" ref="L375" si="636">SUM(I375:K375)</f>
        <v>2800</v>
      </c>
      <c r="M375" s="108"/>
    </row>
    <row r="376" spans="1:13">
      <c r="A376" s="103" t="s">
        <v>779</v>
      </c>
      <c r="B376" s="104" t="s">
        <v>75</v>
      </c>
      <c r="C376" s="105" t="s">
        <v>14</v>
      </c>
      <c r="D376" s="106">
        <v>4000</v>
      </c>
      <c r="E376" s="106">
        <v>202.75</v>
      </c>
      <c r="F376" s="105">
        <v>201.75</v>
      </c>
      <c r="G376" s="105">
        <v>0</v>
      </c>
      <c r="H376" s="105">
        <v>0</v>
      </c>
      <c r="I376" s="107">
        <f t="shared" ref="I376:I377" si="637">SUM(F376-E376)*D376</f>
        <v>-4000</v>
      </c>
      <c r="J376" s="105">
        <v>0</v>
      </c>
      <c r="K376" s="105">
        <f t="shared" ref="K376" si="638">SUM(H376-G376)*D376</f>
        <v>0</v>
      </c>
      <c r="L376" s="107">
        <f t="shared" ref="L376" si="639">SUM(I376:K376)</f>
        <v>-4000</v>
      </c>
      <c r="M376" s="108"/>
    </row>
    <row r="377" spans="1:13">
      <c r="A377" s="103" t="s">
        <v>776</v>
      </c>
      <c r="B377" s="104" t="s">
        <v>652</v>
      </c>
      <c r="C377" s="105" t="s">
        <v>14</v>
      </c>
      <c r="D377" s="106">
        <v>400</v>
      </c>
      <c r="E377" s="106">
        <v>1364</v>
      </c>
      <c r="F377" s="105">
        <v>1370</v>
      </c>
      <c r="G377" s="105">
        <v>1375</v>
      </c>
      <c r="H377" s="105">
        <v>1380</v>
      </c>
      <c r="I377" s="107">
        <f t="shared" si="637"/>
        <v>2400</v>
      </c>
      <c r="J377" s="105">
        <f>SUM(G377-F377)*D377</f>
        <v>2000</v>
      </c>
      <c r="K377" s="105">
        <f t="shared" ref="K377" si="640">SUM(H377-G377)*D377</f>
        <v>2000</v>
      </c>
      <c r="L377" s="107">
        <f t="shared" ref="L377" si="641">SUM(I377:K377)</f>
        <v>6400</v>
      </c>
      <c r="M377" s="108"/>
    </row>
    <row r="378" spans="1:13">
      <c r="A378" s="103" t="s">
        <v>776</v>
      </c>
      <c r="B378" s="104" t="s">
        <v>642</v>
      </c>
      <c r="C378" s="105" t="s">
        <v>14</v>
      </c>
      <c r="D378" s="106">
        <v>1400</v>
      </c>
      <c r="E378" s="106">
        <v>572</v>
      </c>
      <c r="F378" s="105">
        <v>570.70000000000005</v>
      </c>
      <c r="G378" s="105">
        <v>0</v>
      </c>
      <c r="H378" s="105">
        <v>0</v>
      </c>
      <c r="I378" s="107">
        <f t="shared" ref="I378" si="642">SUM(E378-F378)*D378</f>
        <v>1819.9999999999363</v>
      </c>
      <c r="J378" s="105">
        <v>0</v>
      </c>
      <c r="K378" s="105">
        <f t="shared" ref="K378" si="643">SUM(H378-G378)*D378</f>
        <v>0</v>
      </c>
      <c r="L378" s="107">
        <f t="shared" ref="L378" si="644">SUM(I378:K378)</f>
        <v>1819.9999999999363</v>
      </c>
      <c r="M378" s="108"/>
    </row>
    <row r="379" spans="1:13">
      <c r="A379" s="127"/>
      <c r="B379" s="110"/>
      <c r="C379" s="109"/>
      <c r="D379" s="128"/>
      <c r="E379" s="128"/>
      <c r="F379" s="109"/>
      <c r="G379" s="109"/>
      <c r="H379" s="109"/>
      <c r="I379" s="109">
        <f>SUM(I326:I378)</f>
        <v>57289.999999999891</v>
      </c>
      <c r="J379" s="109" t="s">
        <v>548</v>
      </c>
      <c r="K379" s="109"/>
      <c r="L379" s="109">
        <f>SUM(L326:L378)</f>
        <v>158739.99999999988</v>
      </c>
      <c r="M379" s="108"/>
    </row>
    <row r="380" spans="1:13">
      <c r="A380" s="127" t="s">
        <v>778</v>
      </c>
      <c r="B380" s="104"/>
      <c r="C380" s="105"/>
      <c r="D380" s="106"/>
      <c r="E380" s="106"/>
      <c r="F380" s="105"/>
      <c r="G380" s="105"/>
      <c r="H380" s="105"/>
      <c r="I380" s="107"/>
      <c r="J380" s="105"/>
      <c r="K380" s="105"/>
      <c r="L380" s="107"/>
      <c r="M380" s="108"/>
    </row>
    <row r="381" spans="1:13">
      <c r="A381" s="127" t="s">
        <v>609</v>
      </c>
      <c r="B381" s="110" t="s">
        <v>610</v>
      </c>
      <c r="C381" s="109" t="s">
        <v>611</v>
      </c>
      <c r="D381" s="128" t="s">
        <v>612</v>
      </c>
      <c r="E381" s="128" t="s">
        <v>613</v>
      </c>
      <c r="F381" s="109" t="s">
        <v>590</v>
      </c>
      <c r="G381" s="105"/>
      <c r="H381" s="105"/>
      <c r="I381" s="107"/>
      <c r="J381" s="105"/>
      <c r="K381" s="105"/>
      <c r="L381" s="107"/>
      <c r="M381" s="108"/>
    </row>
    <row r="382" spans="1:13">
      <c r="A382" s="103" t="s">
        <v>777</v>
      </c>
      <c r="B382" s="104">
        <v>3</v>
      </c>
      <c r="C382" s="105">
        <f>SUM(A382-B382)</f>
        <v>53</v>
      </c>
      <c r="D382" s="106">
        <v>15</v>
      </c>
      <c r="E382" s="105">
        <f>SUM(C382-D382)</f>
        <v>38</v>
      </c>
      <c r="F382" s="105">
        <f>E382*100/C382</f>
        <v>71.698113207547166</v>
      </c>
      <c r="G382" s="105"/>
      <c r="H382" s="105"/>
      <c r="I382" s="107"/>
      <c r="J382" s="105"/>
      <c r="K382" s="105"/>
      <c r="L382" s="107"/>
      <c r="M382" s="108"/>
    </row>
    <row r="383" spans="1:13">
      <c r="A383" s="110"/>
      <c r="B383" s="111"/>
      <c r="C383" s="111"/>
      <c r="D383" s="111"/>
      <c r="E383" s="111"/>
      <c r="F383" s="129">
        <v>43739</v>
      </c>
      <c r="G383" s="111"/>
      <c r="H383" s="111"/>
      <c r="I383" s="111"/>
      <c r="J383" s="110"/>
      <c r="K383" s="110"/>
      <c r="L383" s="111"/>
      <c r="M383" s="108"/>
    </row>
    <row r="384" spans="1:13">
      <c r="M384" s="108"/>
    </row>
    <row r="385" spans="1:13">
      <c r="A385" s="103" t="s">
        <v>774</v>
      </c>
      <c r="B385" s="104" t="s">
        <v>131</v>
      </c>
      <c r="C385" s="105" t="s">
        <v>14</v>
      </c>
      <c r="D385" s="106">
        <v>6000</v>
      </c>
      <c r="E385" s="106">
        <v>166.3</v>
      </c>
      <c r="F385" s="105">
        <v>166.7</v>
      </c>
      <c r="G385" s="105">
        <v>167.5</v>
      </c>
      <c r="H385" s="105">
        <v>168</v>
      </c>
      <c r="I385" s="107">
        <f t="shared" ref="I385" si="645">SUM(F385-E385)*D385</f>
        <v>2399.9999999998636</v>
      </c>
      <c r="J385" s="105">
        <f>SUM(G385-F385)*D385</f>
        <v>4800.0000000000682</v>
      </c>
      <c r="K385" s="105">
        <f t="shared" ref="K385" si="646">SUM(H385-G385)*D385</f>
        <v>3000</v>
      </c>
      <c r="L385" s="107">
        <f t="shared" ref="L385" si="647">SUM(I385:K385)</f>
        <v>10199.999999999931</v>
      </c>
      <c r="M385" s="108"/>
    </row>
    <row r="386" spans="1:13">
      <c r="A386" s="103" t="s">
        <v>774</v>
      </c>
      <c r="B386" s="104" t="s">
        <v>775</v>
      </c>
      <c r="C386" s="105" t="s">
        <v>14</v>
      </c>
      <c r="D386" s="106">
        <v>500</v>
      </c>
      <c r="E386" s="106">
        <v>1488</v>
      </c>
      <c r="F386" s="105">
        <v>1493</v>
      </c>
      <c r="G386" s="105">
        <v>0</v>
      </c>
      <c r="H386" s="105">
        <v>0</v>
      </c>
      <c r="I386" s="107">
        <f t="shared" ref="I386" si="648">SUM(F386-E386)*D386</f>
        <v>2500</v>
      </c>
      <c r="J386" s="105">
        <v>0</v>
      </c>
      <c r="K386" s="105">
        <f t="shared" ref="K386" si="649">SUM(H386-G386)*D386</f>
        <v>0</v>
      </c>
      <c r="L386" s="107">
        <f t="shared" ref="L386" si="650">SUM(I386:K386)</f>
        <v>2500</v>
      </c>
      <c r="M386" s="108"/>
    </row>
    <row r="387" spans="1:13">
      <c r="A387" s="103" t="s">
        <v>773</v>
      </c>
      <c r="B387" s="104" t="s">
        <v>39</v>
      </c>
      <c r="C387" s="105" t="s">
        <v>14</v>
      </c>
      <c r="D387" s="106">
        <v>2000</v>
      </c>
      <c r="E387" s="106">
        <v>199</v>
      </c>
      <c r="F387" s="105">
        <v>200</v>
      </c>
      <c r="G387" s="105">
        <v>201</v>
      </c>
      <c r="H387" s="105">
        <v>202</v>
      </c>
      <c r="I387" s="107">
        <f t="shared" ref="I387" si="651">SUM(F387-E387)*D387</f>
        <v>2000</v>
      </c>
      <c r="J387" s="105">
        <f>SUM(G387-F387)*D387</f>
        <v>2000</v>
      </c>
      <c r="K387" s="105">
        <f t="shared" ref="K387" si="652">SUM(H387-G387)*D387</f>
        <v>2000</v>
      </c>
      <c r="L387" s="107">
        <f t="shared" ref="L387" si="653">SUM(I387:K387)</f>
        <v>6000</v>
      </c>
      <c r="M387" s="108"/>
    </row>
    <row r="388" spans="1:13">
      <c r="A388" s="103" t="s">
        <v>773</v>
      </c>
      <c r="B388" s="104" t="s">
        <v>276</v>
      </c>
      <c r="C388" s="105" t="s">
        <v>14</v>
      </c>
      <c r="D388" s="106">
        <v>1800</v>
      </c>
      <c r="E388" s="106">
        <v>248</v>
      </c>
      <c r="F388" s="105">
        <v>249.5</v>
      </c>
      <c r="G388" s="105">
        <v>0</v>
      </c>
      <c r="H388" s="105">
        <v>0</v>
      </c>
      <c r="I388" s="107">
        <f t="shared" ref="I388" si="654">SUM(F388-E388)*D388</f>
        <v>2700</v>
      </c>
      <c r="J388" s="105">
        <v>0</v>
      </c>
      <c r="K388" s="105">
        <v>0</v>
      </c>
      <c r="L388" s="107">
        <f t="shared" ref="L388" si="655">SUM(I388:K388)</f>
        <v>2700</v>
      </c>
      <c r="M388" s="108"/>
    </row>
    <row r="389" spans="1:13">
      <c r="A389" s="103" t="s">
        <v>773</v>
      </c>
      <c r="B389" s="104" t="s">
        <v>23</v>
      </c>
      <c r="C389" s="105" t="s">
        <v>14</v>
      </c>
      <c r="D389" s="106">
        <v>2100</v>
      </c>
      <c r="E389" s="106">
        <v>323</v>
      </c>
      <c r="F389" s="105">
        <v>321.5</v>
      </c>
      <c r="G389" s="105">
        <v>0</v>
      </c>
      <c r="H389" s="105">
        <v>0</v>
      </c>
      <c r="I389" s="107">
        <f t="shared" ref="I389" si="656">SUM(F389-E389)*D389</f>
        <v>-3150</v>
      </c>
      <c r="J389" s="105">
        <v>0</v>
      </c>
      <c r="K389" s="105">
        <v>0</v>
      </c>
      <c r="L389" s="107">
        <f t="shared" ref="L389" si="657">SUM(I389:K389)</f>
        <v>-3150</v>
      </c>
      <c r="M389" s="108"/>
    </row>
    <row r="390" spans="1:13">
      <c r="A390" s="103" t="s">
        <v>771</v>
      </c>
      <c r="B390" s="104" t="s">
        <v>24</v>
      </c>
      <c r="C390" s="105" t="s">
        <v>14</v>
      </c>
      <c r="D390" s="106">
        <v>1000</v>
      </c>
      <c r="E390" s="106">
        <v>470</v>
      </c>
      <c r="F390" s="105">
        <v>472</v>
      </c>
      <c r="G390" s="105">
        <v>474</v>
      </c>
      <c r="H390" s="105">
        <v>476</v>
      </c>
      <c r="I390" s="107">
        <f t="shared" ref="I390" si="658">SUM(F390-E390)*D390</f>
        <v>2000</v>
      </c>
      <c r="J390" s="105">
        <f>SUM(G390-F390)*D390</f>
        <v>2000</v>
      </c>
      <c r="K390" s="105">
        <f t="shared" ref="K390" si="659">SUM(H390-G390)*D390</f>
        <v>2000</v>
      </c>
      <c r="L390" s="107">
        <f t="shared" ref="L390" si="660">SUM(I390:K390)</f>
        <v>6000</v>
      </c>
      <c r="M390" s="108"/>
    </row>
    <row r="391" spans="1:13">
      <c r="A391" s="103" t="s">
        <v>771</v>
      </c>
      <c r="B391" s="104" t="s">
        <v>303</v>
      </c>
      <c r="C391" s="105" t="s">
        <v>14</v>
      </c>
      <c r="D391" s="106">
        <v>6000</v>
      </c>
      <c r="E391" s="106">
        <v>77.349999999999994</v>
      </c>
      <c r="F391" s="105">
        <v>77.849999999999994</v>
      </c>
      <c r="G391" s="105">
        <v>78.25</v>
      </c>
      <c r="H391" s="105">
        <v>79</v>
      </c>
      <c r="I391" s="107">
        <f t="shared" ref="I391" si="661">SUM(F391-E391)*D391</f>
        <v>3000</v>
      </c>
      <c r="J391" s="105">
        <f>SUM(G391-F391)*D391</f>
        <v>2400.0000000000341</v>
      </c>
      <c r="K391" s="105">
        <f t="shared" ref="K391" si="662">SUM(H391-G391)*D391</f>
        <v>4500</v>
      </c>
      <c r="L391" s="107">
        <f t="shared" ref="L391" si="663">SUM(I391:K391)</f>
        <v>9900.0000000000346</v>
      </c>
      <c r="M391" s="108"/>
    </row>
    <row r="392" spans="1:13">
      <c r="A392" s="103" t="s">
        <v>771</v>
      </c>
      <c r="B392" s="104" t="s">
        <v>772</v>
      </c>
      <c r="C392" s="105" t="s">
        <v>14</v>
      </c>
      <c r="D392" s="106">
        <v>3000</v>
      </c>
      <c r="E392" s="106">
        <v>285</v>
      </c>
      <c r="F392" s="105">
        <v>283.5</v>
      </c>
      <c r="G392" s="105">
        <v>0</v>
      </c>
      <c r="H392" s="105">
        <v>0</v>
      </c>
      <c r="I392" s="107">
        <f t="shared" ref="I392" si="664">SUM(F392-E392)*D392</f>
        <v>-4500</v>
      </c>
      <c r="J392" s="105">
        <v>0</v>
      </c>
      <c r="K392" s="105">
        <f t="shared" ref="K392" si="665">SUM(H392-G392)*D392</f>
        <v>0</v>
      </c>
      <c r="L392" s="107">
        <f t="shared" ref="L392" si="666">SUM(I392:K392)</f>
        <v>-4500</v>
      </c>
      <c r="M392" s="108"/>
    </row>
    <row r="393" spans="1:13">
      <c r="A393" s="103" t="s">
        <v>770</v>
      </c>
      <c r="B393" s="104" t="s">
        <v>66</v>
      </c>
      <c r="C393" s="105" t="s">
        <v>15</v>
      </c>
      <c r="D393" s="106">
        <v>250</v>
      </c>
      <c r="E393" s="106">
        <v>4015</v>
      </c>
      <c r="F393" s="105">
        <v>4005</v>
      </c>
      <c r="G393" s="105">
        <v>3990</v>
      </c>
      <c r="H393" s="105">
        <v>3985</v>
      </c>
      <c r="I393" s="107">
        <f t="shared" ref="I393" si="667">SUM(E393-F393)*D393</f>
        <v>2500</v>
      </c>
      <c r="J393" s="105">
        <f>SUM(F393-G393)*D393</f>
        <v>3750</v>
      </c>
      <c r="K393" s="105">
        <f t="shared" ref="K393" si="668">SUM(G393-H393)*D393</f>
        <v>1250</v>
      </c>
      <c r="L393" s="107">
        <f t="shared" ref="L393" si="669">SUM(I393:K393)</f>
        <v>7500</v>
      </c>
      <c r="M393" s="108"/>
    </row>
    <row r="394" spans="1:13">
      <c r="A394" s="103" t="s">
        <v>770</v>
      </c>
      <c r="B394" s="104" t="s">
        <v>96</v>
      </c>
      <c r="C394" s="105" t="s">
        <v>14</v>
      </c>
      <c r="D394" s="106">
        <v>2800</v>
      </c>
      <c r="E394" s="106">
        <v>179.5</v>
      </c>
      <c r="F394" s="105">
        <v>180.5</v>
      </c>
      <c r="G394" s="105">
        <v>181.5</v>
      </c>
      <c r="H394" s="105">
        <v>0</v>
      </c>
      <c r="I394" s="107">
        <f t="shared" ref="I394" si="670">SUM(F394-E394)*D394</f>
        <v>2800</v>
      </c>
      <c r="J394" s="105">
        <f>SUM(G394-F394)*D394</f>
        <v>2800</v>
      </c>
      <c r="K394" s="105">
        <v>0</v>
      </c>
      <c r="L394" s="107">
        <f t="shared" ref="L394" si="671">SUM(I394:K394)</f>
        <v>5600</v>
      </c>
      <c r="M394" s="108"/>
    </row>
    <row r="395" spans="1:13">
      <c r="A395" s="103" t="s">
        <v>770</v>
      </c>
      <c r="B395" s="104" t="s">
        <v>111</v>
      </c>
      <c r="C395" s="105" t="s">
        <v>14</v>
      </c>
      <c r="D395" s="106">
        <v>3200</v>
      </c>
      <c r="E395" s="106">
        <v>104.5</v>
      </c>
      <c r="F395" s="105">
        <v>105.5</v>
      </c>
      <c r="G395" s="105">
        <v>0</v>
      </c>
      <c r="H395" s="105">
        <v>0</v>
      </c>
      <c r="I395" s="107">
        <f t="shared" ref="I395" si="672">SUM(F395-E395)*D395</f>
        <v>3200</v>
      </c>
      <c r="J395" s="105">
        <v>0</v>
      </c>
      <c r="K395" s="105">
        <f t="shared" ref="K395" si="673">SUM(H395-G395)*D395</f>
        <v>0</v>
      </c>
      <c r="L395" s="107">
        <f t="shared" ref="L395" si="674">SUM(I395:K395)</f>
        <v>3200</v>
      </c>
      <c r="M395" s="108"/>
    </row>
    <row r="396" spans="1:13">
      <c r="A396" s="103" t="s">
        <v>769</v>
      </c>
      <c r="B396" s="104" t="s">
        <v>50</v>
      </c>
      <c r="C396" s="105" t="s">
        <v>14</v>
      </c>
      <c r="D396" s="106">
        <v>1100</v>
      </c>
      <c r="E396" s="106">
        <v>464</v>
      </c>
      <c r="F396" s="105">
        <v>466</v>
      </c>
      <c r="G396" s="105">
        <v>468</v>
      </c>
      <c r="H396" s="105">
        <v>470</v>
      </c>
      <c r="I396" s="107">
        <f t="shared" ref="I396" si="675">SUM(F396-E396)*D396</f>
        <v>2200</v>
      </c>
      <c r="J396" s="105">
        <f>SUM(G396-F396)*D396</f>
        <v>2200</v>
      </c>
      <c r="K396" s="105">
        <f t="shared" ref="K396" si="676">SUM(H396-G396)*D396</f>
        <v>2200</v>
      </c>
      <c r="L396" s="107">
        <f t="shared" ref="L396" si="677">SUM(I396:K396)</f>
        <v>6600</v>
      </c>
      <c r="M396" s="108"/>
    </row>
    <row r="397" spans="1:13">
      <c r="A397" s="103" t="s">
        <v>769</v>
      </c>
      <c r="B397" s="104" t="s">
        <v>41</v>
      </c>
      <c r="C397" s="105" t="s">
        <v>15</v>
      </c>
      <c r="D397" s="106">
        <v>2500</v>
      </c>
      <c r="E397" s="106">
        <v>396</v>
      </c>
      <c r="F397" s="105">
        <v>395</v>
      </c>
      <c r="G397" s="105">
        <v>0</v>
      </c>
      <c r="H397" s="105">
        <v>0</v>
      </c>
      <c r="I397" s="107">
        <f>SUM(E397-F397)*D397</f>
        <v>2500</v>
      </c>
      <c r="J397" s="105">
        <v>0</v>
      </c>
      <c r="K397" s="105">
        <f t="shared" ref="K397" si="678">SUM(H397-G397)*D397</f>
        <v>0</v>
      </c>
      <c r="L397" s="107">
        <f t="shared" ref="L397" si="679">SUM(I397:K397)</f>
        <v>2500</v>
      </c>
      <c r="M397" s="108"/>
    </row>
    <row r="398" spans="1:13">
      <c r="A398" s="103" t="s">
        <v>768</v>
      </c>
      <c r="B398" s="104" t="s">
        <v>709</v>
      </c>
      <c r="C398" s="105" t="s">
        <v>14</v>
      </c>
      <c r="D398" s="106">
        <v>700</v>
      </c>
      <c r="E398" s="106">
        <v>1558</v>
      </c>
      <c r="F398" s="105">
        <v>1563</v>
      </c>
      <c r="G398" s="105">
        <v>1568</v>
      </c>
      <c r="H398" s="105">
        <v>1572</v>
      </c>
      <c r="I398" s="107">
        <f t="shared" ref="I398" si="680">SUM(F398-E398)*D398</f>
        <v>3500</v>
      </c>
      <c r="J398" s="105">
        <f>SUM(G398-F398)*D398</f>
        <v>3500</v>
      </c>
      <c r="K398" s="105">
        <f t="shared" ref="K398" si="681">SUM(H398-G398)*D398</f>
        <v>2800</v>
      </c>
      <c r="L398" s="107">
        <f t="shared" ref="L398" si="682">SUM(I398:K398)</f>
        <v>9800</v>
      </c>
      <c r="M398" s="108"/>
    </row>
    <row r="399" spans="1:13">
      <c r="A399" s="103" t="s">
        <v>768</v>
      </c>
      <c r="B399" s="104" t="s">
        <v>72</v>
      </c>
      <c r="C399" s="105" t="s">
        <v>14</v>
      </c>
      <c r="D399" s="106">
        <v>500</v>
      </c>
      <c r="E399" s="106">
        <v>1495.5</v>
      </c>
      <c r="F399" s="105">
        <v>1500</v>
      </c>
      <c r="G399" s="105">
        <v>1505</v>
      </c>
      <c r="H399" s="105">
        <v>1510</v>
      </c>
      <c r="I399" s="107">
        <f t="shared" ref="I399" si="683">SUM(F399-E399)*D399</f>
        <v>2250</v>
      </c>
      <c r="J399" s="105">
        <f>SUM(G399-F399)*D399</f>
        <v>2500</v>
      </c>
      <c r="K399" s="105">
        <f t="shared" ref="K399" si="684">SUM(H399-G399)*D399</f>
        <v>2500</v>
      </c>
      <c r="L399" s="107">
        <f t="shared" ref="L399" si="685">SUM(I399:K399)</f>
        <v>7250</v>
      </c>
      <c r="M399" s="108"/>
    </row>
    <row r="400" spans="1:13">
      <c r="A400" s="103" t="s">
        <v>767</v>
      </c>
      <c r="B400" s="104" t="s">
        <v>118</v>
      </c>
      <c r="C400" s="105" t="s">
        <v>14</v>
      </c>
      <c r="D400" s="106">
        <v>1600</v>
      </c>
      <c r="E400" s="106">
        <v>310.5</v>
      </c>
      <c r="F400" s="105">
        <v>312</v>
      </c>
      <c r="G400" s="105">
        <v>314</v>
      </c>
      <c r="H400" s="105">
        <v>0</v>
      </c>
      <c r="I400" s="107">
        <f t="shared" ref="I400" si="686">SUM(F400-E400)*D400</f>
        <v>2400</v>
      </c>
      <c r="J400" s="105">
        <f>SUM(G400-F400)*D400</f>
        <v>3200</v>
      </c>
      <c r="K400" s="105">
        <v>0</v>
      </c>
      <c r="L400" s="107">
        <f t="shared" ref="L400" si="687">SUM(I400:K400)</f>
        <v>5600</v>
      </c>
      <c r="M400" s="108"/>
    </row>
    <row r="401" spans="1:13">
      <c r="A401" s="103" t="s">
        <v>766</v>
      </c>
      <c r="B401" s="104" t="s">
        <v>131</v>
      </c>
      <c r="C401" s="105" t="s">
        <v>14</v>
      </c>
      <c r="D401" s="106">
        <v>6000</v>
      </c>
      <c r="E401" s="106">
        <v>148.19999999999999</v>
      </c>
      <c r="F401" s="105">
        <v>148.69999999999999</v>
      </c>
      <c r="G401" s="105">
        <v>149.5</v>
      </c>
      <c r="H401" s="105">
        <v>150.25</v>
      </c>
      <c r="I401" s="107">
        <f t="shared" ref="I401" si="688">SUM(F401-E401)*D401</f>
        <v>3000</v>
      </c>
      <c r="J401" s="105">
        <f>SUM(G401-F401)*D401</f>
        <v>4800.0000000000682</v>
      </c>
      <c r="K401" s="105">
        <f t="shared" ref="K401" si="689">SUM(H401-G401)*D401</f>
        <v>4500</v>
      </c>
      <c r="L401" s="107">
        <f t="shared" ref="L401" si="690">SUM(I401:K401)</f>
        <v>12300.000000000069</v>
      </c>
      <c r="M401" s="108"/>
    </row>
    <row r="402" spans="1:13">
      <c r="A402" s="103" t="s">
        <v>766</v>
      </c>
      <c r="B402" s="104" t="s">
        <v>41</v>
      </c>
      <c r="C402" s="105" t="s">
        <v>14</v>
      </c>
      <c r="D402" s="106">
        <v>2500</v>
      </c>
      <c r="E402" s="106">
        <v>415</v>
      </c>
      <c r="F402" s="105">
        <v>416</v>
      </c>
      <c r="G402" s="105">
        <v>417</v>
      </c>
      <c r="H402" s="105">
        <v>418</v>
      </c>
      <c r="I402" s="107">
        <f t="shared" ref="I402" si="691">SUM(F402-E402)*D402</f>
        <v>2500</v>
      </c>
      <c r="J402" s="105">
        <f>SUM(G402-F402)*D402</f>
        <v>2500</v>
      </c>
      <c r="K402" s="105">
        <f t="shared" ref="K402" si="692">SUM(H402-G402)*D402</f>
        <v>2500</v>
      </c>
      <c r="L402" s="107">
        <f t="shared" ref="L402" si="693">SUM(I402:K402)</f>
        <v>7500</v>
      </c>
      <c r="M402" s="108"/>
    </row>
    <row r="403" spans="1:13">
      <c r="A403" s="103" t="s">
        <v>766</v>
      </c>
      <c r="B403" s="104" t="s">
        <v>564</v>
      </c>
      <c r="C403" s="105" t="s">
        <v>14</v>
      </c>
      <c r="D403" s="106">
        <v>8000</v>
      </c>
      <c r="E403" s="106">
        <v>53</v>
      </c>
      <c r="F403" s="105">
        <v>53.4</v>
      </c>
      <c r="G403" s="105">
        <v>0</v>
      </c>
      <c r="H403" s="105">
        <v>0</v>
      </c>
      <c r="I403" s="107">
        <f t="shared" ref="I403" si="694">SUM(F403-E403)*D403</f>
        <v>3199.9999999999886</v>
      </c>
      <c r="J403" s="105">
        <v>0</v>
      </c>
      <c r="K403" s="105">
        <f t="shared" ref="K403" si="695">SUM(H403-G403)*D403</f>
        <v>0</v>
      </c>
      <c r="L403" s="107">
        <f t="shared" ref="L403" si="696">SUM(I403:K403)</f>
        <v>3199.9999999999886</v>
      </c>
      <c r="M403" s="108"/>
    </row>
    <row r="404" spans="1:13">
      <c r="A404" s="103" t="s">
        <v>765</v>
      </c>
      <c r="B404" s="104" t="s">
        <v>58</v>
      </c>
      <c r="C404" s="105" t="s">
        <v>14</v>
      </c>
      <c r="D404" s="106">
        <v>3500</v>
      </c>
      <c r="E404" s="106">
        <v>185.6</v>
      </c>
      <c r="F404" s="105">
        <v>186.3</v>
      </c>
      <c r="G404" s="105">
        <v>187</v>
      </c>
      <c r="H404" s="105">
        <v>188</v>
      </c>
      <c r="I404" s="107">
        <f t="shared" ref="I404" si="697">SUM(F404-E404)*D404</f>
        <v>2450.0000000000596</v>
      </c>
      <c r="J404" s="105">
        <f>SUM(G404-F404)*D404</f>
        <v>2449.99999999996</v>
      </c>
      <c r="K404" s="105">
        <f t="shared" ref="K404" si="698">SUM(H404-G404)*D404</f>
        <v>3500</v>
      </c>
      <c r="L404" s="107">
        <f t="shared" ref="L404" si="699">SUM(I404:K404)</f>
        <v>8400.00000000002</v>
      </c>
      <c r="M404" s="108"/>
    </row>
    <row r="405" spans="1:13">
      <c r="A405" s="103" t="s">
        <v>765</v>
      </c>
      <c r="B405" s="104" t="s">
        <v>178</v>
      </c>
      <c r="C405" s="105" t="s">
        <v>14</v>
      </c>
      <c r="D405" s="106">
        <v>1100</v>
      </c>
      <c r="E405" s="106">
        <v>640</v>
      </c>
      <c r="F405" s="105">
        <v>642</v>
      </c>
      <c r="G405" s="105">
        <v>644</v>
      </c>
      <c r="H405" s="105">
        <v>646</v>
      </c>
      <c r="I405" s="107">
        <f t="shared" ref="I405" si="700">SUM(F405-E405)*D405</f>
        <v>2200</v>
      </c>
      <c r="J405" s="105">
        <f>SUM(G405-F405)*D405</f>
        <v>2200</v>
      </c>
      <c r="K405" s="105">
        <f t="shared" ref="K405" si="701">SUM(H405-G405)*D405</f>
        <v>2200</v>
      </c>
      <c r="L405" s="107">
        <f t="shared" ref="L405" si="702">SUM(I405:K405)</f>
        <v>6600</v>
      </c>
      <c r="M405" s="108"/>
    </row>
    <row r="406" spans="1:13">
      <c r="A406" s="103" t="s">
        <v>765</v>
      </c>
      <c r="B406" s="104" t="s">
        <v>115</v>
      </c>
      <c r="C406" s="105" t="s">
        <v>15</v>
      </c>
      <c r="D406" s="106">
        <v>2700</v>
      </c>
      <c r="E406" s="106">
        <v>274.5</v>
      </c>
      <c r="F406" s="105">
        <v>273.5</v>
      </c>
      <c r="G406" s="105">
        <v>0</v>
      </c>
      <c r="H406" s="105">
        <v>0</v>
      </c>
      <c r="I406" s="107">
        <f>SUM(E406-F406)*D406</f>
        <v>2700</v>
      </c>
      <c r="J406" s="105">
        <v>0</v>
      </c>
      <c r="K406" s="105">
        <v>0</v>
      </c>
      <c r="L406" s="107">
        <f t="shared" ref="L406" si="703">SUM(I406:K406)</f>
        <v>2700</v>
      </c>
      <c r="M406" s="108"/>
    </row>
    <row r="407" spans="1:13">
      <c r="A407" s="103" t="s">
        <v>764</v>
      </c>
      <c r="B407" s="104" t="s">
        <v>321</v>
      </c>
      <c r="C407" s="105" t="s">
        <v>14</v>
      </c>
      <c r="D407" s="106">
        <v>7000</v>
      </c>
      <c r="E407" s="106">
        <v>57.5</v>
      </c>
      <c r="F407" s="105">
        <v>57.5</v>
      </c>
      <c r="G407" s="105">
        <v>0</v>
      </c>
      <c r="H407" s="105">
        <v>0</v>
      </c>
      <c r="I407" s="107">
        <f t="shared" ref="I407" si="704">SUM(F407-E407)*D407</f>
        <v>0</v>
      </c>
      <c r="J407" s="105">
        <v>0</v>
      </c>
      <c r="K407" s="105">
        <f t="shared" ref="K407:K413" si="705">SUM(H407-G407)*D407</f>
        <v>0</v>
      </c>
      <c r="L407" s="107">
        <f t="shared" ref="L407" si="706">SUM(I407:K407)</f>
        <v>0</v>
      </c>
      <c r="M407" s="108"/>
    </row>
    <row r="408" spans="1:13">
      <c r="A408" s="103" t="s">
        <v>764</v>
      </c>
      <c r="B408" s="104" t="s">
        <v>23</v>
      </c>
      <c r="C408" s="105" t="s">
        <v>14</v>
      </c>
      <c r="D408" s="106">
        <v>2100</v>
      </c>
      <c r="E408" s="106">
        <v>322.2</v>
      </c>
      <c r="F408" s="105">
        <v>320.5</v>
      </c>
      <c r="G408" s="105">
        <v>0</v>
      </c>
      <c r="H408" s="105">
        <v>0</v>
      </c>
      <c r="I408" s="107">
        <f t="shared" ref="I408" si="707">SUM(F408-E408)*D408</f>
        <v>-3569.9999999999764</v>
      </c>
      <c r="J408" s="105">
        <v>0</v>
      </c>
      <c r="K408" s="105">
        <f t="shared" si="705"/>
        <v>0</v>
      </c>
      <c r="L408" s="107">
        <f t="shared" ref="L408" si="708">SUM(I408:K408)</f>
        <v>-3569.9999999999764</v>
      </c>
      <c r="M408" s="108"/>
    </row>
    <row r="409" spans="1:13">
      <c r="A409" s="103" t="s">
        <v>762</v>
      </c>
      <c r="B409" s="104" t="s">
        <v>24</v>
      </c>
      <c r="C409" s="105" t="s">
        <v>14</v>
      </c>
      <c r="D409" s="106">
        <v>1000</v>
      </c>
      <c r="E409" s="106">
        <v>397</v>
      </c>
      <c r="F409" s="105">
        <v>399</v>
      </c>
      <c r="G409" s="105">
        <v>401</v>
      </c>
      <c r="H409" s="105">
        <v>403</v>
      </c>
      <c r="I409" s="107">
        <f t="shared" ref="I409" si="709">SUM(F409-E409)*D409</f>
        <v>2000</v>
      </c>
      <c r="J409" s="105">
        <f>SUM(G409-F409)*D409</f>
        <v>2000</v>
      </c>
      <c r="K409" s="105">
        <f t="shared" si="705"/>
        <v>2000</v>
      </c>
      <c r="L409" s="107">
        <f t="shared" ref="L409" si="710">SUM(I409:K409)</f>
        <v>6000</v>
      </c>
      <c r="M409" s="108"/>
    </row>
    <row r="410" spans="1:13">
      <c r="A410" s="103" t="s">
        <v>762</v>
      </c>
      <c r="B410" s="104" t="s">
        <v>763</v>
      </c>
      <c r="C410" s="105" t="s">
        <v>15</v>
      </c>
      <c r="D410" s="106">
        <v>1200</v>
      </c>
      <c r="E410" s="106">
        <v>315</v>
      </c>
      <c r="F410" s="105">
        <v>317.5</v>
      </c>
      <c r="G410" s="105">
        <v>0</v>
      </c>
      <c r="H410" s="105">
        <v>0</v>
      </c>
      <c r="I410" s="107">
        <f t="shared" ref="I410" si="711">SUM(F410-E410)*D410</f>
        <v>3000</v>
      </c>
      <c r="J410" s="105">
        <v>0</v>
      </c>
      <c r="K410" s="105">
        <f t="shared" si="705"/>
        <v>0</v>
      </c>
      <c r="L410" s="107">
        <f t="shared" ref="L410" si="712">SUM(I410:K410)</f>
        <v>3000</v>
      </c>
      <c r="M410" s="108"/>
    </row>
    <row r="411" spans="1:13">
      <c r="A411" s="103" t="s">
        <v>762</v>
      </c>
      <c r="B411" s="104" t="s">
        <v>601</v>
      </c>
      <c r="C411" s="105" t="s">
        <v>15</v>
      </c>
      <c r="D411" s="106">
        <v>1100</v>
      </c>
      <c r="E411" s="106">
        <v>729.5</v>
      </c>
      <c r="F411" s="105">
        <v>727</v>
      </c>
      <c r="G411" s="105">
        <v>0</v>
      </c>
      <c r="H411" s="105">
        <v>0</v>
      </c>
      <c r="I411" s="107">
        <f t="shared" ref="I411" si="713">SUM(F411-E411)*D411</f>
        <v>-2750</v>
      </c>
      <c r="J411" s="105">
        <v>0</v>
      </c>
      <c r="K411" s="105">
        <f t="shared" si="705"/>
        <v>0</v>
      </c>
      <c r="L411" s="107">
        <f t="shared" ref="L411" si="714">SUM(I411:K411)</f>
        <v>-2750</v>
      </c>
      <c r="M411" s="108"/>
    </row>
    <row r="412" spans="1:13">
      <c r="A412" s="103" t="s">
        <v>762</v>
      </c>
      <c r="B412" s="104" t="s">
        <v>46</v>
      </c>
      <c r="C412" s="105" t="s">
        <v>14</v>
      </c>
      <c r="D412" s="106">
        <v>1000</v>
      </c>
      <c r="E412" s="106">
        <v>489</v>
      </c>
      <c r="F412" s="105">
        <v>486.5</v>
      </c>
      <c r="G412" s="105">
        <v>0</v>
      </c>
      <c r="H412" s="105">
        <v>0</v>
      </c>
      <c r="I412" s="107">
        <f t="shared" ref="I412" si="715">SUM(F412-E412)*D412</f>
        <v>-2500</v>
      </c>
      <c r="J412" s="105">
        <v>0</v>
      </c>
      <c r="K412" s="105">
        <f t="shared" si="705"/>
        <v>0</v>
      </c>
      <c r="L412" s="107">
        <f t="shared" ref="L412" si="716">SUM(I412:K412)</f>
        <v>-2500</v>
      </c>
      <c r="M412" s="108"/>
    </row>
    <row r="413" spans="1:13">
      <c r="A413" s="103" t="s">
        <v>761</v>
      </c>
      <c r="B413" s="104" t="s">
        <v>24</v>
      </c>
      <c r="C413" s="105" t="s">
        <v>14</v>
      </c>
      <c r="D413" s="106">
        <v>1100</v>
      </c>
      <c r="E413" s="106">
        <v>390</v>
      </c>
      <c r="F413" s="105">
        <v>392</v>
      </c>
      <c r="G413" s="105">
        <v>394</v>
      </c>
      <c r="H413" s="105">
        <v>396</v>
      </c>
      <c r="I413" s="107">
        <f t="shared" ref="I413:I416" si="717">SUM(F413-E413)*D413</f>
        <v>2200</v>
      </c>
      <c r="J413" s="105">
        <f>SUM(G413-F413)*D413</f>
        <v>2200</v>
      </c>
      <c r="K413" s="105">
        <f t="shared" si="705"/>
        <v>2200</v>
      </c>
      <c r="L413" s="107">
        <f t="shared" ref="L413:L415" si="718">SUM(I413:K413)</f>
        <v>6600</v>
      </c>
      <c r="M413" s="108"/>
    </row>
    <row r="414" spans="1:13">
      <c r="A414" s="103" t="s">
        <v>761</v>
      </c>
      <c r="B414" s="104" t="s">
        <v>69</v>
      </c>
      <c r="C414" s="105" t="s">
        <v>14</v>
      </c>
      <c r="D414" s="106">
        <v>750</v>
      </c>
      <c r="E414" s="106">
        <v>708</v>
      </c>
      <c r="F414" s="105">
        <v>708</v>
      </c>
      <c r="G414" s="105">
        <v>0</v>
      </c>
      <c r="H414" s="105">
        <v>0</v>
      </c>
      <c r="I414" s="107">
        <f t="shared" si="717"/>
        <v>0</v>
      </c>
      <c r="J414" s="105">
        <v>0</v>
      </c>
      <c r="K414" s="105">
        <v>0</v>
      </c>
      <c r="L414" s="107">
        <f t="shared" ref="L414" si="719">SUM(I414:K414)</f>
        <v>0</v>
      </c>
      <c r="M414" s="108"/>
    </row>
    <row r="415" spans="1:13">
      <c r="A415" s="103" t="s">
        <v>761</v>
      </c>
      <c r="B415" s="104" t="s">
        <v>601</v>
      </c>
      <c r="C415" s="105" t="s">
        <v>14</v>
      </c>
      <c r="D415" s="106">
        <v>1200</v>
      </c>
      <c r="E415" s="106">
        <v>727</v>
      </c>
      <c r="F415" s="105">
        <v>723.5</v>
      </c>
      <c r="G415" s="105">
        <v>0</v>
      </c>
      <c r="H415" s="105">
        <v>0</v>
      </c>
      <c r="I415" s="107">
        <f t="shared" ref="I415" si="720">SUM(F415-E415)*D415</f>
        <v>-4200</v>
      </c>
      <c r="J415" s="105">
        <v>0</v>
      </c>
      <c r="K415" s="105">
        <v>0</v>
      </c>
      <c r="L415" s="107">
        <f t="shared" si="718"/>
        <v>-4200</v>
      </c>
      <c r="M415" s="108"/>
    </row>
    <row r="416" spans="1:13">
      <c r="A416" s="103" t="s">
        <v>761</v>
      </c>
      <c r="B416" s="104" t="s">
        <v>274</v>
      </c>
      <c r="C416" s="105" t="s">
        <v>14</v>
      </c>
      <c r="D416" s="106">
        <v>700</v>
      </c>
      <c r="E416" s="106">
        <v>1093.5</v>
      </c>
      <c r="F416" s="105">
        <v>1089</v>
      </c>
      <c r="G416" s="105">
        <v>0</v>
      </c>
      <c r="H416" s="105">
        <v>0</v>
      </c>
      <c r="I416" s="107">
        <f t="shared" si="717"/>
        <v>-3150</v>
      </c>
      <c r="J416" s="105">
        <v>0</v>
      </c>
      <c r="K416" s="105">
        <v>0</v>
      </c>
      <c r="L416" s="107">
        <f t="shared" ref="L416" si="721">SUM(I416:K416)</f>
        <v>-3150</v>
      </c>
      <c r="M416" s="108"/>
    </row>
    <row r="417" spans="1:13">
      <c r="A417" s="103" t="s">
        <v>760</v>
      </c>
      <c r="B417" s="104" t="s">
        <v>571</v>
      </c>
      <c r="C417" s="105" t="s">
        <v>15</v>
      </c>
      <c r="D417" s="106">
        <v>1000</v>
      </c>
      <c r="E417" s="106">
        <v>437.4</v>
      </c>
      <c r="F417" s="105">
        <v>440</v>
      </c>
      <c r="G417" s="105">
        <v>0</v>
      </c>
      <c r="H417" s="105">
        <v>0</v>
      </c>
      <c r="I417" s="107">
        <f t="shared" ref="I417" si="722">SUM(E417-F417)*D417</f>
        <v>-2600.0000000000227</v>
      </c>
      <c r="J417" s="105">
        <v>0</v>
      </c>
      <c r="K417" s="105">
        <v>0</v>
      </c>
      <c r="L417" s="107">
        <f t="shared" ref="L417" si="723">SUM(I417:K417)</f>
        <v>-2600.0000000000227</v>
      </c>
      <c r="M417" s="108"/>
    </row>
    <row r="418" spans="1:13">
      <c r="A418" s="103" t="s">
        <v>760</v>
      </c>
      <c r="B418" s="104" t="s">
        <v>601</v>
      </c>
      <c r="C418" s="105" t="s">
        <v>14</v>
      </c>
      <c r="D418" s="106">
        <v>1200</v>
      </c>
      <c r="E418" s="106">
        <v>712.5</v>
      </c>
      <c r="F418" s="105">
        <v>715</v>
      </c>
      <c r="G418" s="105">
        <v>0</v>
      </c>
      <c r="H418" s="105">
        <v>0</v>
      </c>
      <c r="I418" s="107">
        <f t="shared" ref="I418" si="724">SUM(F418-E418)*D418</f>
        <v>3000</v>
      </c>
      <c r="J418" s="105">
        <v>0</v>
      </c>
      <c r="K418" s="105">
        <v>0</v>
      </c>
      <c r="L418" s="107">
        <f t="shared" ref="L418" si="725">SUM(I418:K418)</f>
        <v>3000</v>
      </c>
      <c r="M418" s="108"/>
    </row>
    <row r="419" spans="1:13">
      <c r="A419" s="103" t="s">
        <v>760</v>
      </c>
      <c r="B419" s="104" t="s">
        <v>131</v>
      </c>
      <c r="C419" s="105" t="s">
        <v>14</v>
      </c>
      <c r="D419" s="106">
        <v>6000</v>
      </c>
      <c r="E419" s="106">
        <v>141</v>
      </c>
      <c r="F419" s="105">
        <v>141.5</v>
      </c>
      <c r="G419" s="105">
        <v>0</v>
      </c>
      <c r="H419" s="105">
        <v>0</v>
      </c>
      <c r="I419" s="107">
        <f t="shared" ref="I419" si="726">SUM(F419-E419)*D419</f>
        <v>3000</v>
      </c>
      <c r="J419" s="105">
        <v>0</v>
      </c>
      <c r="K419" s="105">
        <v>0</v>
      </c>
      <c r="L419" s="107">
        <f t="shared" ref="L419" si="727">SUM(I419:K419)</f>
        <v>3000</v>
      </c>
      <c r="M419" s="108"/>
    </row>
    <row r="420" spans="1:13">
      <c r="A420" s="103" t="s">
        <v>760</v>
      </c>
      <c r="B420" s="104" t="s">
        <v>111</v>
      </c>
      <c r="C420" s="105" t="s">
        <v>14</v>
      </c>
      <c r="D420" s="106">
        <v>3200</v>
      </c>
      <c r="E420" s="106">
        <v>99</v>
      </c>
      <c r="F420" s="105">
        <v>100</v>
      </c>
      <c r="G420" s="105">
        <v>0</v>
      </c>
      <c r="H420" s="105">
        <v>0</v>
      </c>
      <c r="I420" s="107">
        <f t="shared" ref="I420" si="728">SUM(F420-E420)*D420</f>
        <v>3200</v>
      </c>
      <c r="J420" s="105">
        <v>0</v>
      </c>
      <c r="K420" s="105">
        <v>0</v>
      </c>
      <c r="L420" s="107">
        <f t="shared" ref="L420" si="729">SUM(I420:K420)</f>
        <v>3200</v>
      </c>
      <c r="M420" s="108"/>
    </row>
    <row r="421" spans="1:13">
      <c r="A421" s="103" t="s">
        <v>759</v>
      </c>
      <c r="B421" s="104" t="s">
        <v>102</v>
      </c>
      <c r="C421" s="105" t="s">
        <v>14</v>
      </c>
      <c r="D421" s="106">
        <v>1500</v>
      </c>
      <c r="E421" s="106">
        <v>672</v>
      </c>
      <c r="F421" s="105">
        <v>669</v>
      </c>
      <c r="G421" s="105">
        <v>0</v>
      </c>
      <c r="H421" s="105">
        <v>0</v>
      </c>
      <c r="I421" s="107">
        <f t="shared" ref="I421" si="730">SUM(F421-E421)*D421</f>
        <v>-4500</v>
      </c>
      <c r="J421" s="105">
        <v>0</v>
      </c>
      <c r="K421" s="105">
        <v>0</v>
      </c>
      <c r="L421" s="107">
        <f t="shared" ref="L421" si="731">SUM(I421:K421)</f>
        <v>-4500</v>
      </c>
      <c r="M421" s="108"/>
    </row>
    <row r="422" spans="1:13">
      <c r="A422" s="103" t="s">
        <v>759</v>
      </c>
      <c r="B422" s="104" t="s">
        <v>601</v>
      </c>
      <c r="C422" s="105" t="s">
        <v>14</v>
      </c>
      <c r="D422" s="106">
        <v>1200</v>
      </c>
      <c r="E422" s="106">
        <v>718</v>
      </c>
      <c r="F422" s="105">
        <v>715.5</v>
      </c>
      <c r="G422" s="105">
        <v>0</v>
      </c>
      <c r="H422" s="105">
        <v>0</v>
      </c>
      <c r="I422" s="107">
        <f t="shared" ref="I422" si="732">SUM(F422-E422)*D422</f>
        <v>-3000</v>
      </c>
      <c r="J422" s="105">
        <v>0</v>
      </c>
      <c r="K422" s="105">
        <v>0</v>
      </c>
      <c r="L422" s="107">
        <f t="shared" ref="L422" si="733">SUM(I422:K422)</f>
        <v>-3000</v>
      </c>
      <c r="M422" s="108"/>
    </row>
    <row r="423" spans="1:13">
      <c r="A423" s="103" t="s">
        <v>757</v>
      </c>
      <c r="B423" s="104" t="s">
        <v>102</v>
      </c>
      <c r="C423" s="105" t="s">
        <v>14</v>
      </c>
      <c r="D423" s="106">
        <v>1500</v>
      </c>
      <c r="E423" s="106">
        <v>678</v>
      </c>
      <c r="F423" s="105">
        <v>680</v>
      </c>
      <c r="G423" s="105">
        <v>682</v>
      </c>
      <c r="H423" s="105">
        <v>684</v>
      </c>
      <c r="I423" s="107">
        <f t="shared" ref="I423" si="734">SUM(F423-E423)*D423</f>
        <v>3000</v>
      </c>
      <c r="J423" s="105">
        <f>SUM(G423-F423)*D423</f>
        <v>3000</v>
      </c>
      <c r="K423" s="105">
        <f>SUM(H423-G423)*D423</f>
        <v>3000</v>
      </c>
      <c r="L423" s="107">
        <f t="shared" ref="L423" si="735">SUM(I423:K423)</f>
        <v>9000</v>
      </c>
      <c r="M423" s="108"/>
    </row>
    <row r="424" spans="1:13">
      <c r="A424" s="103" t="s">
        <v>757</v>
      </c>
      <c r="B424" s="104" t="s">
        <v>758</v>
      </c>
      <c r="C424" s="105" t="s">
        <v>14</v>
      </c>
      <c r="D424" s="106">
        <v>550</v>
      </c>
      <c r="E424" s="106">
        <v>1555</v>
      </c>
      <c r="F424" s="105">
        <v>1559.9</v>
      </c>
      <c r="G424" s="105">
        <v>0</v>
      </c>
      <c r="H424" s="105">
        <v>0</v>
      </c>
      <c r="I424" s="107">
        <f t="shared" ref="I424" si="736">SUM(F424-E424)*D424</f>
        <v>2695.00000000005</v>
      </c>
      <c r="J424" s="105">
        <v>0</v>
      </c>
      <c r="K424" s="105">
        <f t="shared" ref="K424" si="737">SUM(G424-H424)*D424</f>
        <v>0</v>
      </c>
      <c r="L424" s="107">
        <f t="shared" ref="L424" si="738">SUM(I424:K424)</f>
        <v>2695.00000000005</v>
      </c>
      <c r="M424" s="108"/>
    </row>
    <row r="425" spans="1:13">
      <c r="A425" s="103" t="s">
        <v>757</v>
      </c>
      <c r="B425" s="104" t="s">
        <v>178</v>
      </c>
      <c r="C425" s="105" t="s">
        <v>14</v>
      </c>
      <c r="D425" s="106">
        <v>1100</v>
      </c>
      <c r="E425" s="106">
        <v>609</v>
      </c>
      <c r="F425" s="105">
        <v>612</v>
      </c>
      <c r="G425" s="105">
        <v>0</v>
      </c>
      <c r="H425" s="105">
        <v>0</v>
      </c>
      <c r="I425" s="107">
        <f t="shared" ref="I425:I427" si="739">SUM(F425-E425)*D425</f>
        <v>3300</v>
      </c>
      <c r="J425" s="105">
        <v>0</v>
      </c>
      <c r="K425" s="105">
        <f t="shared" ref="K425" si="740">SUM(G425-H425)*D425</f>
        <v>0</v>
      </c>
      <c r="L425" s="107">
        <f t="shared" ref="L425" si="741">SUM(I425:K425)</f>
        <v>3300</v>
      </c>
      <c r="M425" s="108"/>
    </row>
    <row r="426" spans="1:13">
      <c r="A426" s="103" t="s">
        <v>757</v>
      </c>
      <c r="B426" s="104" t="s">
        <v>233</v>
      </c>
      <c r="C426" s="105" t="s">
        <v>15</v>
      </c>
      <c r="D426" s="106">
        <v>6000</v>
      </c>
      <c r="E426" s="106">
        <v>123.5</v>
      </c>
      <c r="F426" s="105">
        <v>124.1</v>
      </c>
      <c r="G426" s="105">
        <v>0</v>
      </c>
      <c r="H426" s="105">
        <v>0</v>
      </c>
      <c r="I426" s="107">
        <f t="shared" ref="I426:I429" si="742">SUM(E426-F426)*D426</f>
        <v>-3599.9999999999659</v>
      </c>
      <c r="J426" s="105">
        <v>0</v>
      </c>
      <c r="K426" s="105">
        <f t="shared" ref="K426" si="743">SUM(G426-H426)*D426</f>
        <v>0</v>
      </c>
      <c r="L426" s="107">
        <f t="shared" ref="L426" si="744">SUM(I426:K426)</f>
        <v>-3599.9999999999659</v>
      </c>
      <c r="M426" s="108"/>
    </row>
    <row r="427" spans="1:13">
      <c r="A427" s="103" t="s">
        <v>757</v>
      </c>
      <c r="B427" s="104" t="s">
        <v>571</v>
      </c>
      <c r="C427" s="105" t="s">
        <v>14</v>
      </c>
      <c r="D427" s="106">
        <v>1000</v>
      </c>
      <c r="E427" s="106">
        <v>482</v>
      </c>
      <c r="F427" s="105">
        <v>479.5</v>
      </c>
      <c r="G427" s="105">
        <v>0</v>
      </c>
      <c r="H427" s="105">
        <v>0</v>
      </c>
      <c r="I427" s="107">
        <f t="shared" si="739"/>
        <v>-2500</v>
      </c>
      <c r="J427" s="105">
        <v>0</v>
      </c>
      <c r="K427" s="105">
        <f t="shared" ref="K427" si="745">SUM(G427-H427)*D427</f>
        <v>0</v>
      </c>
      <c r="L427" s="107">
        <f t="shared" ref="L427" si="746">SUM(I427:K427)</f>
        <v>-2500</v>
      </c>
      <c r="M427" s="108"/>
    </row>
    <row r="428" spans="1:13">
      <c r="A428" s="103" t="s">
        <v>756</v>
      </c>
      <c r="B428" s="104" t="s">
        <v>407</v>
      </c>
      <c r="C428" s="105" t="s">
        <v>14</v>
      </c>
      <c r="D428" s="106">
        <v>2200</v>
      </c>
      <c r="E428" s="106">
        <v>46</v>
      </c>
      <c r="F428" s="105">
        <v>46.9</v>
      </c>
      <c r="G428" s="105">
        <v>0</v>
      </c>
      <c r="H428" s="105">
        <v>0</v>
      </c>
      <c r="I428" s="107">
        <f t="shared" ref="I428:I431" si="747">SUM(F428-E428)*D428</f>
        <v>1979.9999999999968</v>
      </c>
      <c r="J428" s="105">
        <v>0</v>
      </c>
      <c r="K428" s="105">
        <f t="shared" ref="K428" si="748">SUM(G428-H428)*D428</f>
        <v>0</v>
      </c>
      <c r="L428" s="107">
        <f t="shared" ref="L428" si="749">SUM(I428:K428)</f>
        <v>1979.9999999999968</v>
      </c>
      <c r="M428" s="108"/>
    </row>
    <row r="429" spans="1:13">
      <c r="A429" s="103" t="s">
        <v>756</v>
      </c>
      <c r="B429" s="104" t="s">
        <v>564</v>
      </c>
      <c r="C429" s="105" t="s">
        <v>15</v>
      </c>
      <c r="D429" s="106">
        <v>8000</v>
      </c>
      <c r="E429" s="106">
        <v>48.5</v>
      </c>
      <c r="F429" s="105">
        <v>48</v>
      </c>
      <c r="G429" s="105">
        <v>47.5</v>
      </c>
      <c r="H429" s="105">
        <v>47</v>
      </c>
      <c r="I429" s="107">
        <f t="shared" si="742"/>
        <v>4000</v>
      </c>
      <c r="J429" s="105">
        <f>SUM(F429-G429)*D429</f>
        <v>4000</v>
      </c>
      <c r="K429" s="105">
        <f t="shared" ref="K429" si="750">SUM(G429-H429)*D429</f>
        <v>4000</v>
      </c>
      <c r="L429" s="107">
        <f t="shared" ref="L429" si="751">SUM(I429:K429)</f>
        <v>12000</v>
      </c>
      <c r="M429" s="108"/>
    </row>
    <row r="430" spans="1:13">
      <c r="A430" s="103" t="s">
        <v>756</v>
      </c>
      <c r="B430" s="104" t="s">
        <v>37</v>
      </c>
      <c r="C430" s="105" t="s">
        <v>15</v>
      </c>
      <c r="D430" s="106">
        <v>6000</v>
      </c>
      <c r="E430" s="106">
        <v>95</v>
      </c>
      <c r="F430" s="105">
        <v>95</v>
      </c>
      <c r="G430" s="105">
        <v>0</v>
      </c>
      <c r="H430" s="105">
        <v>0</v>
      </c>
      <c r="I430" s="107">
        <f t="shared" ref="I430" si="752">SUM(F430-E430)*D430</f>
        <v>0</v>
      </c>
      <c r="J430" s="105">
        <v>0</v>
      </c>
      <c r="K430" s="105">
        <v>0</v>
      </c>
      <c r="L430" s="107">
        <f t="shared" ref="L430" si="753">SUM(I430:K430)</f>
        <v>0</v>
      </c>
      <c r="M430" s="108"/>
    </row>
    <row r="431" spans="1:13">
      <c r="A431" s="103" t="s">
        <v>755</v>
      </c>
      <c r="B431" s="104" t="s">
        <v>166</v>
      </c>
      <c r="C431" s="105" t="s">
        <v>14</v>
      </c>
      <c r="D431" s="106">
        <v>1000</v>
      </c>
      <c r="E431" s="106">
        <v>484</v>
      </c>
      <c r="F431" s="105">
        <v>486</v>
      </c>
      <c r="G431" s="105">
        <v>0</v>
      </c>
      <c r="H431" s="105">
        <v>0</v>
      </c>
      <c r="I431" s="107">
        <f t="shared" si="747"/>
        <v>2000</v>
      </c>
      <c r="J431" s="105">
        <v>0</v>
      </c>
      <c r="K431" s="105">
        <v>0</v>
      </c>
      <c r="L431" s="107">
        <f t="shared" ref="L431" si="754">SUM(I431:K431)</f>
        <v>2000</v>
      </c>
      <c r="M431" s="108"/>
    </row>
    <row r="432" spans="1:13">
      <c r="A432" s="103" t="s">
        <v>755</v>
      </c>
      <c r="B432" s="104" t="s">
        <v>39</v>
      </c>
      <c r="C432" s="105" t="s">
        <v>14</v>
      </c>
      <c r="D432" s="106">
        <v>2000</v>
      </c>
      <c r="E432" s="106">
        <v>185</v>
      </c>
      <c r="F432" s="105">
        <v>186</v>
      </c>
      <c r="G432" s="105">
        <v>0</v>
      </c>
      <c r="H432" s="105">
        <v>0</v>
      </c>
      <c r="I432" s="107">
        <f t="shared" ref="I432" si="755">SUM(F432-E432)*D432</f>
        <v>2000</v>
      </c>
      <c r="J432" s="105">
        <v>0</v>
      </c>
      <c r="K432" s="105">
        <v>0</v>
      </c>
      <c r="L432" s="107">
        <f t="shared" ref="L432" si="756">SUM(I432:K432)</f>
        <v>2000</v>
      </c>
      <c r="M432" s="108"/>
    </row>
    <row r="433" spans="1:13">
      <c r="A433" s="103" t="s">
        <v>754</v>
      </c>
      <c r="B433" s="104" t="s">
        <v>463</v>
      </c>
      <c r="C433" s="105" t="s">
        <v>15</v>
      </c>
      <c r="D433" s="106">
        <v>6000</v>
      </c>
      <c r="E433" s="106">
        <v>95.5</v>
      </c>
      <c r="F433" s="105">
        <v>95</v>
      </c>
      <c r="G433" s="105">
        <v>94.5</v>
      </c>
      <c r="H433" s="105">
        <v>0</v>
      </c>
      <c r="I433" s="107">
        <f t="shared" ref="I433:I439" si="757">SUM(E433-F433)*D433</f>
        <v>3000</v>
      </c>
      <c r="J433" s="105">
        <f>SUM(F433-G433)*D433</f>
        <v>3000</v>
      </c>
      <c r="K433" s="105">
        <v>0</v>
      </c>
      <c r="L433" s="107">
        <f t="shared" ref="L433" si="758">SUM(I433:K433)</f>
        <v>6000</v>
      </c>
      <c r="M433" s="108"/>
    </row>
    <row r="434" spans="1:13">
      <c r="A434" s="103" t="s">
        <v>754</v>
      </c>
      <c r="B434" s="104" t="s">
        <v>233</v>
      </c>
      <c r="C434" s="105" t="s">
        <v>15</v>
      </c>
      <c r="D434" s="106">
        <v>6000</v>
      </c>
      <c r="E434" s="106">
        <v>124</v>
      </c>
      <c r="F434" s="105">
        <v>123.5</v>
      </c>
      <c r="G434" s="105">
        <v>123</v>
      </c>
      <c r="H434" s="105">
        <v>122.5</v>
      </c>
      <c r="I434" s="107">
        <f t="shared" si="757"/>
        <v>3000</v>
      </c>
      <c r="J434" s="105">
        <f>SUM(F434-G434)*D434</f>
        <v>3000</v>
      </c>
      <c r="K434" s="105">
        <f t="shared" ref="K434:K436" si="759">SUM(G434-H434)*D434</f>
        <v>3000</v>
      </c>
      <c r="L434" s="107">
        <f t="shared" ref="L434" si="760">SUM(I434:K434)</f>
        <v>9000</v>
      </c>
      <c r="M434" s="108"/>
    </row>
    <row r="435" spans="1:13">
      <c r="A435" s="103" t="s">
        <v>754</v>
      </c>
      <c r="B435" s="104" t="s">
        <v>75</v>
      </c>
      <c r="C435" s="105" t="s">
        <v>15</v>
      </c>
      <c r="D435" s="106">
        <v>4500</v>
      </c>
      <c r="E435" s="106">
        <v>143.5</v>
      </c>
      <c r="F435" s="105">
        <v>144.19999999999999</v>
      </c>
      <c r="G435" s="105">
        <v>0</v>
      </c>
      <c r="H435" s="105">
        <v>0</v>
      </c>
      <c r="I435" s="107">
        <f t="shared" si="757"/>
        <v>-3149.9999999999491</v>
      </c>
      <c r="J435" s="105">
        <v>0</v>
      </c>
      <c r="K435" s="105">
        <f t="shared" ref="K435" si="761">SUM(G435-H435)*D435</f>
        <v>0</v>
      </c>
      <c r="L435" s="107">
        <f t="shared" ref="L435" si="762">SUM(I435:K435)</f>
        <v>-3149.9999999999491</v>
      </c>
      <c r="M435" s="108"/>
    </row>
    <row r="436" spans="1:13">
      <c r="A436" s="103" t="s">
        <v>752</v>
      </c>
      <c r="B436" s="104" t="s">
        <v>75</v>
      </c>
      <c r="C436" s="105" t="s">
        <v>15</v>
      </c>
      <c r="D436" s="106">
        <v>4500</v>
      </c>
      <c r="E436" s="106">
        <v>144.5</v>
      </c>
      <c r="F436" s="105">
        <v>144</v>
      </c>
      <c r="G436" s="105">
        <v>143.5</v>
      </c>
      <c r="H436" s="105">
        <v>143</v>
      </c>
      <c r="I436" s="107">
        <f t="shared" si="757"/>
        <v>2250</v>
      </c>
      <c r="J436" s="105">
        <f>SUM(F436-G436)*D436</f>
        <v>2250</v>
      </c>
      <c r="K436" s="105">
        <f t="shared" si="759"/>
        <v>2250</v>
      </c>
      <c r="L436" s="107">
        <f t="shared" ref="L436" si="763">SUM(I436:K436)</f>
        <v>6750</v>
      </c>
      <c r="M436" s="108"/>
    </row>
    <row r="437" spans="1:13">
      <c r="A437" s="103" t="s">
        <v>752</v>
      </c>
      <c r="B437" s="104" t="s">
        <v>233</v>
      </c>
      <c r="C437" s="105" t="s">
        <v>15</v>
      </c>
      <c r="D437" s="106">
        <v>6000</v>
      </c>
      <c r="E437" s="106">
        <v>125.5</v>
      </c>
      <c r="F437" s="105">
        <v>125</v>
      </c>
      <c r="G437" s="105">
        <v>124.5</v>
      </c>
      <c r="H437" s="105">
        <v>0</v>
      </c>
      <c r="I437" s="107">
        <f t="shared" si="757"/>
        <v>3000</v>
      </c>
      <c r="J437" s="105">
        <f>SUM(F437-G437)*D437</f>
        <v>3000</v>
      </c>
      <c r="K437" s="105">
        <v>0</v>
      </c>
      <c r="L437" s="107">
        <f t="shared" ref="L437" si="764">SUM(I437:K437)</f>
        <v>6000</v>
      </c>
      <c r="M437" s="108"/>
    </row>
    <row r="438" spans="1:13">
      <c r="A438" s="103" t="s">
        <v>752</v>
      </c>
      <c r="B438" s="104" t="s">
        <v>118</v>
      </c>
      <c r="C438" s="105" t="s">
        <v>15</v>
      </c>
      <c r="D438" s="106">
        <v>1600</v>
      </c>
      <c r="E438" s="106">
        <v>306</v>
      </c>
      <c r="F438" s="105">
        <v>304</v>
      </c>
      <c r="G438" s="105">
        <v>302</v>
      </c>
      <c r="H438" s="105">
        <v>0</v>
      </c>
      <c r="I438" s="107">
        <f t="shared" si="757"/>
        <v>3200</v>
      </c>
      <c r="J438" s="105">
        <f>SUM(F438-G438)*D438</f>
        <v>3200</v>
      </c>
      <c r="K438" s="105">
        <v>0</v>
      </c>
      <c r="L438" s="107">
        <f t="shared" ref="L438" si="765">SUM(I438:K438)</f>
        <v>6400</v>
      </c>
      <c r="M438" s="108"/>
    </row>
    <row r="439" spans="1:13">
      <c r="A439" s="103" t="s">
        <v>752</v>
      </c>
      <c r="B439" s="104" t="s">
        <v>37</v>
      </c>
      <c r="C439" s="105" t="s">
        <v>15</v>
      </c>
      <c r="D439" s="106">
        <v>6000</v>
      </c>
      <c r="E439" s="106">
        <v>101.35</v>
      </c>
      <c r="F439" s="105">
        <v>101.75</v>
      </c>
      <c r="G439" s="105">
        <v>0</v>
      </c>
      <c r="H439" s="105">
        <v>0</v>
      </c>
      <c r="I439" s="107">
        <f t="shared" si="757"/>
        <v>-2400.0000000000341</v>
      </c>
      <c r="J439" s="105">
        <v>0</v>
      </c>
      <c r="K439" s="105">
        <v>0</v>
      </c>
      <c r="L439" s="107">
        <f t="shared" ref="L439" si="766">SUM(I439:K439)</f>
        <v>-2400.0000000000341</v>
      </c>
      <c r="M439" s="108"/>
    </row>
    <row r="440" spans="1:13">
      <c r="A440" s="103" t="s">
        <v>752</v>
      </c>
      <c r="B440" s="104" t="s">
        <v>243</v>
      </c>
      <c r="C440" s="105" t="s">
        <v>14</v>
      </c>
      <c r="D440" s="106">
        <v>750</v>
      </c>
      <c r="E440" s="106">
        <v>1304.25</v>
      </c>
      <c r="F440" s="105">
        <v>1299</v>
      </c>
      <c r="G440" s="105">
        <v>0</v>
      </c>
      <c r="H440" s="105">
        <v>0</v>
      </c>
      <c r="I440" s="107">
        <f t="shared" ref="I440" si="767">SUM(F440-E440)*D440</f>
        <v>-3937.5</v>
      </c>
      <c r="J440" s="105">
        <v>0</v>
      </c>
      <c r="K440" s="105">
        <v>0</v>
      </c>
      <c r="L440" s="107">
        <f t="shared" ref="L440" si="768">SUM(I440:K440)</f>
        <v>-3937.5</v>
      </c>
      <c r="M440" s="108"/>
    </row>
    <row r="441" spans="1:13">
      <c r="A441" s="127"/>
      <c r="B441" s="110"/>
      <c r="C441" s="109"/>
      <c r="D441" s="128"/>
      <c r="E441" s="128"/>
      <c r="F441" s="109"/>
      <c r="G441" s="109"/>
      <c r="H441" s="109"/>
      <c r="I441" s="109">
        <f>SUM(I385:I440)</f>
        <v>52317.500000000007</v>
      </c>
      <c r="J441" s="109" t="s">
        <v>548</v>
      </c>
      <c r="K441" s="109"/>
      <c r="L441" s="109">
        <f>SUM(L385:L440)</f>
        <v>168467.50000000015</v>
      </c>
      <c r="M441" s="108"/>
    </row>
    <row r="442" spans="1:13">
      <c r="A442" s="127" t="s">
        <v>753</v>
      </c>
      <c r="B442" s="104"/>
      <c r="C442" s="105"/>
      <c r="D442" s="106"/>
      <c r="E442" s="106"/>
      <c r="F442" s="105"/>
      <c r="G442" s="105"/>
      <c r="H442" s="105"/>
      <c r="I442" s="107"/>
      <c r="J442" s="105"/>
      <c r="K442" s="105"/>
      <c r="L442" s="107"/>
      <c r="M442" s="108"/>
    </row>
    <row r="443" spans="1:13">
      <c r="A443" s="127" t="s">
        <v>609</v>
      </c>
      <c r="B443" s="110" t="s">
        <v>610</v>
      </c>
      <c r="C443" s="109" t="s">
        <v>611</v>
      </c>
      <c r="D443" s="128" t="s">
        <v>612</v>
      </c>
      <c r="E443" s="128" t="s">
        <v>613</v>
      </c>
      <c r="F443" s="109" t="s">
        <v>590</v>
      </c>
      <c r="G443" s="105"/>
      <c r="H443" s="105"/>
      <c r="I443" s="107"/>
      <c r="J443" s="105"/>
      <c r="K443" s="105"/>
      <c r="L443" s="107"/>
      <c r="M443" s="108"/>
    </row>
    <row r="444" spans="1:13">
      <c r="A444" s="103" t="s">
        <v>730</v>
      </c>
      <c r="B444" s="104">
        <v>5</v>
      </c>
      <c r="C444" s="105">
        <f>SUM(A444-B444)</f>
        <v>53</v>
      </c>
      <c r="D444" s="106">
        <v>11</v>
      </c>
      <c r="E444" s="105">
        <f>SUM(C444-D444)</f>
        <v>42</v>
      </c>
      <c r="F444" s="105">
        <f>E444*100/C444</f>
        <v>79.245283018867923</v>
      </c>
      <c r="G444" s="105"/>
      <c r="H444" s="105"/>
      <c r="I444" s="107"/>
      <c r="J444" s="105"/>
      <c r="K444" s="105"/>
      <c r="L444" s="107"/>
      <c r="M444" s="108"/>
    </row>
    <row r="445" spans="1:13">
      <c r="A445" s="110"/>
      <c r="B445" s="111"/>
      <c r="C445" s="111"/>
      <c r="D445" s="111"/>
      <c r="E445" s="111"/>
      <c r="F445" s="129">
        <v>43709</v>
      </c>
      <c r="G445" s="111"/>
      <c r="H445" s="111"/>
      <c r="I445" s="111"/>
      <c r="J445" s="110"/>
      <c r="K445" s="110"/>
      <c r="L445" s="111"/>
      <c r="M445" s="108"/>
    </row>
    <row r="446" spans="1:13">
      <c r="A446" s="103"/>
      <c r="B446" s="104"/>
      <c r="C446" s="105"/>
      <c r="D446" s="106"/>
      <c r="E446" s="106"/>
      <c r="F446" s="105"/>
      <c r="G446" s="105"/>
      <c r="H446" s="105"/>
      <c r="I446" s="107"/>
      <c r="J446" s="105"/>
      <c r="K446" s="105"/>
      <c r="L446" s="107"/>
      <c r="M446" s="108"/>
    </row>
    <row r="447" spans="1:13">
      <c r="A447" s="103" t="s">
        <v>751</v>
      </c>
      <c r="B447" s="104" t="s">
        <v>75</v>
      </c>
      <c r="C447" s="105" t="s">
        <v>15</v>
      </c>
      <c r="D447" s="106">
        <v>4500</v>
      </c>
      <c r="E447" s="106">
        <v>147.5</v>
      </c>
      <c r="F447" s="105">
        <v>147</v>
      </c>
      <c r="G447" s="105">
        <v>146.5</v>
      </c>
      <c r="H447" s="105">
        <v>146</v>
      </c>
      <c r="I447" s="107">
        <f>SUM(E447-F447)*D447</f>
        <v>2250</v>
      </c>
      <c r="J447" s="105">
        <f>SUM(F447-G447)*D447</f>
        <v>2250</v>
      </c>
      <c r="K447" s="105">
        <f t="shared" ref="K447" si="769">SUM(G447-H447)*D447</f>
        <v>2250</v>
      </c>
      <c r="L447" s="107">
        <f t="shared" ref="L447" si="770">SUM(I447:K447)</f>
        <v>6750</v>
      </c>
      <c r="M447" s="108"/>
    </row>
    <row r="448" spans="1:13">
      <c r="A448" s="103" t="s">
        <v>751</v>
      </c>
      <c r="B448" s="104" t="s">
        <v>233</v>
      </c>
      <c r="C448" s="105" t="s">
        <v>15</v>
      </c>
      <c r="D448" s="106">
        <v>6000</v>
      </c>
      <c r="E448" s="106">
        <v>124</v>
      </c>
      <c r="F448" s="105">
        <v>123.5</v>
      </c>
      <c r="G448" s="105">
        <v>0</v>
      </c>
      <c r="H448" s="105">
        <v>0</v>
      </c>
      <c r="I448" s="107">
        <f>SUM(E448-F448)*D448</f>
        <v>3000</v>
      </c>
      <c r="J448" s="105">
        <v>0</v>
      </c>
      <c r="K448" s="105">
        <f t="shared" ref="K448" si="771">SUM(H448-G448)*D448</f>
        <v>0</v>
      </c>
      <c r="L448" s="107">
        <f t="shared" ref="L448" si="772">SUM(I448:K448)</f>
        <v>3000</v>
      </c>
      <c r="M448" s="108"/>
    </row>
    <row r="449" spans="1:13">
      <c r="A449" s="103" t="s">
        <v>750</v>
      </c>
      <c r="B449" s="104" t="s">
        <v>131</v>
      </c>
      <c r="C449" s="105" t="s">
        <v>14</v>
      </c>
      <c r="D449" s="106">
        <v>6000</v>
      </c>
      <c r="E449" s="106">
        <v>139</v>
      </c>
      <c r="F449" s="105">
        <v>139.5</v>
      </c>
      <c r="G449" s="105">
        <v>140</v>
      </c>
      <c r="H449" s="105">
        <v>140.5</v>
      </c>
      <c r="I449" s="107">
        <f t="shared" ref="I449" si="773">SUM(F449-E449)*D449</f>
        <v>3000</v>
      </c>
      <c r="J449" s="105">
        <f>SUM(G449-F449)*D449</f>
        <v>3000</v>
      </c>
      <c r="K449" s="105">
        <f t="shared" ref="K449" si="774">SUM(H449-G449)*D449</f>
        <v>3000</v>
      </c>
      <c r="L449" s="107">
        <f t="shared" ref="L449" si="775">SUM(I449:K449)</f>
        <v>9000</v>
      </c>
      <c r="M449" s="108"/>
    </row>
    <row r="450" spans="1:13">
      <c r="A450" s="103" t="s">
        <v>750</v>
      </c>
      <c r="B450" s="104" t="s">
        <v>602</v>
      </c>
      <c r="C450" s="105" t="s">
        <v>14</v>
      </c>
      <c r="D450" s="106">
        <v>1500</v>
      </c>
      <c r="E450" s="106">
        <v>463</v>
      </c>
      <c r="F450" s="105">
        <v>461</v>
      </c>
      <c r="G450" s="105">
        <v>0</v>
      </c>
      <c r="H450" s="105">
        <v>0</v>
      </c>
      <c r="I450" s="107">
        <f t="shared" ref="I450" si="776">SUM(F450-E450)*D450</f>
        <v>-3000</v>
      </c>
      <c r="J450" s="105">
        <v>0</v>
      </c>
      <c r="K450" s="105">
        <f t="shared" ref="K450" si="777">SUM(H450-G450)*D450</f>
        <v>0</v>
      </c>
      <c r="L450" s="107">
        <f t="shared" ref="L450" si="778">SUM(I450:K450)</f>
        <v>-3000</v>
      </c>
      <c r="M450" s="108"/>
    </row>
    <row r="451" spans="1:13">
      <c r="A451" s="103" t="s">
        <v>749</v>
      </c>
      <c r="B451" s="104" t="s">
        <v>68</v>
      </c>
      <c r="C451" s="105" t="s">
        <v>14</v>
      </c>
      <c r="D451" s="106">
        <v>400</v>
      </c>
      <c r="E451" s="106">
        <v>1662</v>
      </c>
      <c r="F451" s="105">
        <v>1670</v>
      </c>
      <c r="G451" s="105">
        <v>1680</v>
      </c>
      <c r="H451" s="105">
        <v>0</v>
      </c>
      <c r="I451" s="107">
        <f t="shared" ref="I451" si="779">SUM(F451-E451)*D451</f>
        <v>3200</v>
      </c>
      <c r="J451" s="105">
        <f>SUM(G451-F451)*D451</f>
        <v>4000</v>
      </c>
      <c r="K451" s="105">
        <v>0</v>
      </c>
      <c r="L451" s="107">
        <f t="shared" ref="L451" si="780">SUM(I451:K451)</f>
        <v>7200</v>
      </c>
      <c r="M451" s="108"/>
    </row>
    <row r="452" spans="1:13">
      <c r="A452" s="103" t="s">
        <v>749</v>
      </c>
      <c r="B452" s="104" t="s">
        <v>158</v>
      </c>
      <c r="C452" s="105" t="s">
        <v>14</v>
      </c>
      <c r="D452" s="106">
        <v>1500</v>
      </c>
      <c r="E452" s="106">
        <v>618.6</v>
      </c>
      <c r="F452" s="105">
        <v>621</v>
      </c>
      <c r="G452" s="105">
        <v>623</v>
      </c>
      <c r="H452" s="105">
        <v>0</v>
      </c>
      <c r="I452" s="107">
        <f t="shared" ref="I452" si="781">SUM(F452-E452)*D452</f>
        <v>3599.9999999999659</v>
      </c>
      <c r="J452" s="105">
        <f>SUM(G452-F452)*D452</f>
        <v>3000</v>
      </c>
      <c r="K452" s="105">
        <v>0</v>
      </c>
      <c r="L452" s="107">
        <f t="shared" ref="L452" si="782">SUM(I452:K452)</f>
        <v>6599.9999999999654</v>
      </c>
      <c r="M452" s="108"/>
    </row>
    <row r="453" spans="1:13">
      <c r="A453" s="103" t="s">
        <v>748</v>
      </c>
      <c r="B453" s="104" t="s">
        <v>25</v>
      </c>
      <c r="C453" s="105" t="s">
        <v>15</v>
      </c>
      <c r="D453" s="106">
        <v>3000</v>
      </c>
      <c r="E453" s="106">
        <v>184</v>
      </c>
      <c r="F453" s="105">
        <v>183.25</v>
      </c>
      <c r="G453" s="105">
        <v>182.25</v>
      </c>
      <c r="H453" s="105">
        <v>416</v>
      </c>
      <c r="I453" s="107">
        <f>SUM(E453-F453)*D453</f>
        <v>2250</v>
      </c>
      <c r="J453" s="105">
        <f>SUM(F453-G453)*D453</f>
        <v>3000</v>
      </c>
      <c r="K453" s="105">
        <v>0</v>
      </c>
      <c r="L453" s="107">
        <f t="shared" ref="L453" si="783">SUM(I453:K453)</f>
        <v>5250</v>
      </c>
      <c r="M453" s="108"/>
    </row>
    <row r="454" spans="1:13">
      <c r="A454" s="103" t="s">
        <v>748</v>
      </c>
      <c r="B454" s="104" t="s">
        <v>123</v>
      </c>
      <c r="C454" s="105" t="s">
        <v>14</v>
      </c>
      <c r="D454" s="106">
        <v>800</v>
      </c>
      <c r="E454" s="106">
        <v>596</v>
      </c>
      <c r="F454" s="105">
        <v>599</v>
      </c>
      <c r="G454" s="105">
        <v>0</v>
      </c>
      <c r="H454" s="105">
        <v>416</v>
      </c>
      <c r="I454" s="107">
        <f t="shared" ref="I454" si="784">SUM(F454-E454)*D454</f>
        <v>2400</v>
      </c>
      <c r="J454" s="105">
        <v>0</v>
      </c>
      <c r="K454" s="105">
        <v>0</v>
      </c>
      <c r="L454" s="107">
        <f t="shared" ref="L454" si="785">SUM(I454:K454)</f>
        <v>2400</v>
      </c>
      <c r="M454" s="108"/>
    </row>
    <row r="455" spans="1:13">
      <c r="A455" s="103" t="s">
        <v>748</v>
      </c>
      <c r="B455" s="104" t="s">
        <v>302</v>
      </c>
      <c r="C455" s="105" t="s">
        <v>14</v>
      </c>
      <c r="D455" s="106">
        <v>1200</v>
      </c>
      <c r="E455" s="106">
        <v>800</v>
      </c>
      <c r="F455" s="105">
        <v>800</v>
      </c>
      <c r="G455" s="105">
        <v>0</v>
      </c>
      <c r="H455" s="105">
        <v>0</v>
      </c>
      <c r="I455" s="107">
        <f t="shared" ref="I455" si="786">SUM(F455-E455)*D455</f>
        <v>0</v>
      </c>
      <c r="J455" s="105">
        <v>0</v>
      </c>
      <c r="K455" s="105">
        <v>0</v>
      </c>
      <c r="L455" s="107">
        <f t="shared" ref="L455" si="787">SUM(I455:K455)</f>
        <v>0</v>
      </c>
      <c r="M455" s="108"/>
    </row>
    <row r="456" spans="1:13">
      <c r="A456" s="103" t="s">
        <v>747</v>
      </c>
      <c r="B456" s="104" t="s">
        <v>41</v>
      </c>
      <c r="C456" s="105" t="s">
        <v>14</v>
      </c>
      <c r="D456" s="106">
        <v>2500</v>
      </c>
      <c r="E456" s="106">
        <v>413</v>
      </c>
      <c r="F456" s="105">
        <v>414</v>
      </c>
      <c r="G456" s="105">
        <v>415</v>
      </c>
      <c r="H456" s="105">
        <v>416</v>
      </c>
      <c r="I456" s="107">
        <f t="shared" ref="I456" si="788">SUM(F456-E456)*D456</f>
        <v>2500</v>
      </c>
      <c r="J456" s="105">
        <f>SUM(G456-F456)*D456</f>
        <v>2500</v>
      </c>
      <c r="K456" s="105">
        <f t="shared" ref="K456" si="789">SUM(H456-G456)*D456</f>
        <v>2500</v>
      </c>
      <c r="L456" s="107">
        <f t="shared" ref="L456" si="790">SUM(I456:K456)</f>
        <v>7500</v>
      </c>
      <c r="M456" s="108"/>
    </row>
    <row r="457" spans="1:13">
      <c r="A457" s="103" t="s">
        <v>747</v>
      </c>
      <c r="B457" s="104" t="s">
        <v>49</v>
      </c>
      <c r="C457" s="105" t="s">
        <v>14</v>
      </c>
      <c r="D457" s="106">
        <v>1000</v>
      </c>
      <c r="E457" s="106">
        <v>748.2</v>
      </c>
      <c r="F457" s="105">
        <v>750</v>
      </c>
      <c r="G457" s="105">
        <v>752</v>
      </c>
      <c r="H457" s="105">
        <v>754</v>
      </c>
      <c r="I457" s="107">
        <f t="shared" ref="I457:I459" si="791">SUM(F457-E457)*D457</f>
        <v>1799.9999999999545</v>
      </c>
      <c r="J457" s="105">
        <f>SUM(G457-F457)*D457</f>
        <v>2000</v>
      </c>
      <c r="K457" s="105">
        <f t="shared" ref="K457" si="792">SUM(H457-G457)*D457</f>
        <v>2000</v>
      </c>
      <c r="L457" s="107">
        <f t="shared" ref="L457" si="793">SUM(I457:K457)</f>
        <v>5799.9999999999545</v>
      </c>
      <c r="M457" s="108"/>
    </row>
    <row r="458" spans="1:13">
      <c r="A458" s="103" t="s">
        <v>747</v>
      </c>
      <c r="B458" s="104" t="s">
        <v>55</v>
      </c>
      <c r="C458" s="105" t="s">
        <v>14</v>
      </c>
      <c r="D458" s="106">
        <v>2200</v>
      </c>
      <c r="E458" s="106">
        <v>57</v>
      </c>
      <c r="F458" s="105">
        <v>57.8</v>
      </c>
      <c r="G458" s="105">
        <v>0</v>
      </c>
      <c r="H458" s="105">
        <v>0</v>
      </c>
      <c r="I458" s="107">
        <f t="shared" ref="I458" si="794">SUM(F458-E458)*D458</f>
        <v>1759.9999999999936</v>
      </c>
      <c r="J458" s="105">
        <v>0</v>
      </c>
      <c r="K458" s="105">
        <f t="shared" ref="K458" si="795">SUM(H458-G458)*D458</f>
        <v>0</v>
      </c>
      <c r="L458" s="107">
        <f t="shared" ref="L458" si="796">SUM(I458:K458)</f>
        <v>1759.9999999999936</v>
      </c>
      <c r="M458" s="108"/>
    </row>
    <row r="459" spans="1:13">
      <c r="A459" s="103" t="s">
        <v>747</v>
      </c>
      <c r="B459" s="104" t="s">
        <v>50</v>
      </c>
      <c r="C459" s="105" t="s">
        <v>14</v>
      </c>
      <c r="D459" s="106">
        <v>1100</v>
      </c>
      <c r="E459" s="106">
        <v>460</v>
      </c>
      <c r="F459" s="105">
        <v>457.5</v>
      </c>
      <c r="G459" s="105">
        <v>0</v>
      </c>
      <c r="H459" s="105">
        <v>0</v>
      </c>
      <c r="I459" s="107">
        <f t="shared" si="791"/>
        <v>-2750</v>
      </c>
      <c r="J459" s="105">
        <v>0</v>
      </c>
      <c r="K459" s="105">
        <f t="shared" ref="K459" si="797">SUM(H459-G459)*D459</f>
        <v>0</v>
      </c>
      <c r="L459" s="107">
        <f t="shared" ref="L459" si="798">SUM(I459:K459)</f>
        <v>-2750</v>
      </c>
      <c r="M459" s="108"/>
    </row>
    <row r="460" spans="1:13">
      <c r="A460" s="103" t="s">
        <v>747</v>
      </c>
      <c r="B460" s="104" t="s">
        <v>102</v>
      </c>
      <c r="C460" s="105" t="s">
        <v>14</v>
      </c>
      <c r="D460" s="106">
        <v>1500</v>
      </c>
      <c r="E460" s="106">
        <v>682.2</v>
      </c>
      <c r="F460" s="105">
        <v>680</v>
      </c>
      <c r="G460" s="105">
        <v>0</v>
      </c>
      <c r="H460" s="105">
        <v>0</v>
      </c>
      <c r="I460" s="107">
        <f t="shared" ref="I460" si="799">SUM(F460-E460)*D460</f>
        <v>-3300.0000000000682</v>
      </c>
      <c r="J460" s="105">
        <v>0</v>
      </c>
      <c r="K460" s="105">
        <f t="shared" ref="K460" si="800">SUM(H460-G460)*D460</f>
        <v>0</v>
      </c>
      <c r="L460" s="107">
        <f t="shared" ref="L460" si="801">SUM(I460:K460)</f>
        <v>-3300.0000000000682</v>
      </c>
      <c r="M460" s="108"/>
    </row>
    <row r="461" spans="1:13">
      <c r="A461" s="103" t="s">
        <v>746</v>
      </c>
      <c r="B461" s="104" t="s">
        <v>19</v>
      </c>
      <c r="C461" s="105" t="s">
        <v>14</v>
      </c>
      <c r="D461" s="106">
        <v>900</v>
      </c>
      <c r="E461" s="106">
        <v>586</v>
      </c>
      <c r="F461" s="105">
        <v>588.5</v>
      </c>
      <c r="G461" s="105">
        <v>592</v>
      </c>
      <c r="H461" s="105">
        <v>0</v>
      </c>
      <c r="I461" s="107">
        <f t="shared" ref="I461" si="802">SUM(F461-E461)*D461</f>
        <v>2250</v>
      </c>
      <c r="J461" s="105">
        <f>SUM(G461-F461)*D461</f>
        <v>3150</v>
      </c>
      <c r="K461" s="105">
        <v>0</v>
      </c>
      <c r="L461" s="107">
        <f t="shared" ref="L461" si="803">SUM(I461:K461)</f>
        <v>5400</v>
      </c>
      <c r="M461" s="108"/>
    </row>
    <row r="462" spans="1:13">
      <c r="A462" s="103" t="s">
        <v>746</v>
      </c>
      <c r="B462" s="104" t="s">
        <v>19</v>
      </c>
      <c r="C462" s="105" t="s">
        <v>14</v>
      </c>
      <c r="D462" s="106">
        <v>900</v>
      </c>
      <c r="E462" s="106">
        <v>592</v>
      </c>
      <c r="F462" s="105">
        <v>595</v>
      </c>
      <c r="G462" s="105">
        <v>0</v>
      </c>
      <c r="H462" s="105">
        <v>0</v>
      </c>
      <c r="I462" s="107">
        <f t="shared" ref="I462" si="804">SUM(F462-E462)*D462</f>
        <v>2700</v>
      </c>
      <c r="J462" s="105">
        <v>0</v>
      </c>
      <c r="K462" s="105">
        <f t="shared" ref="K462" si="805">SUM(H462-G462)*D462</f>
        <v>0</v>
      </c>
      <c r="L462" s="107">
        <f t="shared" ref="L462" si="806">SUM(I462:K462)</f>
        <v>2700</v>
      </c>
      <c r="M462" s="108"/>
    </row>
    <row r="463" spans="1:13">
      <c r="A463" s="103" t="s">
        <v>744</v>
      </c>
      <c r="B463" s="104" t="s">
        <v>23</v>
      </c>
      <c r="C463" s="105" t="s">
        <v>14</v>
      </c>
      <c r="D463" s="106">
        <v>2100</v>
      </c>
      <c r="E463" s="106">
        <v>275.25</v>
      </c>
      <c r="F463" s="105">
        <v>276.5</v>
      </c>
      <c r="G463" s="105">
        <v>278</v>
      </c>
      <c r="H463" s="105">
        <v>280</v>
      </c>
      <c r="I463" s="107">
        <f t="shared" ref="I463" si="807">SUM(F463-E463)*D463</f>
        <v>2625</v>
      </c>
      <c r="J463" s="105">
        <f>SUM(G463-F463)*D463</f>
        <v>3150</v>
      </c>
      <c r="K463" s="105">
        <f t="shared" ref="K463" si="808">SUM(H463-G463)*D463</f>
        <v>4200</v>
      </c>
      <c r="L463" s="107">
        <f t="shared" ref="L463" si="809">SUM(I463:K463)</f>
        <v>9975</v>
      </c>
      <c r="M463" s="108"/>
    </row>
    <row r="464" spans="1:13">
      <c r="A464" s="103" t="s">
        <v>744</v>
      </c>
      <c r="B464" s="104" t="s">
        <v>41</v>
      </c>
      <c r="C464" s="105" t="s">
        <v>14</v>
      </c>
      <c r="D464" s="106">
        <v>2500</v>
      </c>
      <c r="E464" s="106">
        <v>377</v>
      </c>
      <c r="F464" s="105">
        <v>378</v>
      </c>
      <c r="G464" s="105">
        <v>379</v>
      </c>
      <c r="H464" s="105">
        <v>380</v>
      </c>
      <c r="I464" s="107">
        <f t="shared" ref="I464" si="810">SUM(F464-E464)*D464</f>
        <v>2500</v>
      </c>
      <c r="J464" s="105">
        <f>SUM(G464-F464)*D464</f>
        <v>2500</v>
      </c>
      <c r="K464" s="105">
        <f t="shared" ref="K464" si="811">SUM(H464-G464)*D464</f>
        <v>2500</v>
      </c>
      <c r="L464" s="107">
        <f t="shared" ref="L464" si="812">SUM(I464:K464)</f>
        <v>7500</v>
      </c>
      <c r="M464" s="108"/>
    </row>
    <row r="465" spans="1:13">
      <c r="A465" s="103" t="s">
        <v>744</v>
      </c>
      <c r="B465" s="104" t="s">
        <v>745</v>
      </c>
      <c r="C465" s="105" t="s">
        <v>14</v>
      </c>
      <c r="D465" s="106">
        <v>200</v>
      </c>
      <c r="E465" s="106">
        <v>2590</v>
      </c>
      <c r="F465" s="105">
        <v>2620</v>
      </c>
      <c r="G465" s="105">
        <v>2660</v>
      </c>
      <c r="H465" s="105">
        <v>0</v>
      </c>
      <c r="I465" s="107">
        <f t="shared" ref="I465" si="813">SUM(F465-E465)*D465</f>
        <v>6000</v>
      </c>
      <c r="J465" s="105">
        <f>SUM(G465-F465)*D465</f>
        <v>8000</v>
      </c>
      <c r="K465" s="105">
        <v>0</v>
      </c>
      <c r="L465" s="107">
        <f t="shared" ref="L465" si="814">SUM(I465:K465)</f>
        <v>14000</v>
      </c>
      <c r="M465" s="108"/>
    </row>
    <row r="466" spans="1:13">
      <c r="A466" s="103" t="s">
        <v>743</v>
      </c>
      <c r="B466" s="104" t="s">
        <v>46</v>
      </c>
      <c r="C466" s="105" t="s">
        <v>15</v>
      </c>
      <c r="D466" s="106">
        <v>2000</v>
      </c>
      <c r="E466" s="106">
        <v>421</v>
      </c>
      <c r="F466" s="105">
        <v>419</v>
      </c>
      <c r="G466" s="105">
        <v>417</v>
      </c>
      <c r="H466" s="105">
        <v>416</v>
      </c>
      <c r="I466" s="107">
        <f>SUM(E466-F466)*D466</f>
        <v>4000</v>
      </c>
      <c r="J466" s="105">
        <f>SUM(F466-G466)*D466</f>
        <v>4000</v>
      </c>
      <c r="K466" s="105">
        <f t="shared" ref="K466" si="815">SUM(G466-H466)*D466</f>
        <v>2000</v>
      </c>
      <c r="L466" s="107">
        <f t="shared" ref="L466" si="816">SUM(I466:K466)</f>
        <v>10000</v>
      </c>
      <c r="M466" s="108"/>
    </row>
    <row r="467" spans="1:13">
      <c r="A467" s="103" t="s">
        <v>743</v>
      </c>
      <c r="B467" s="104" t="s">
        <v>564</v>
      </c>
      <c r="C467" s="105" t="s">
        <v>15</v>
      </c>
      <c r="D467" s="106">
        <v>8000</v>
      </c>
      <c r="E467" s="106">
        <v>52.9</v>
      </c>
      <c r="F467" s="105">
        <v>52.5</v>
      </c>
      <c r="G467" s="105">
        <v>52</v>
      </c>
      <c r="H467" s="105">
        <v>51.5</v>
      </c>
      <c r="I467" s="107">
        <f>SUM(E467-F467)*D467</f>
        <v>3199.9999999999886</v>
      </c>
      <c r="J467" s="105">
        <f>SUM(F467-G467)*D467</f>
        <v>4000</v>
      </c>
      <c r="K467" s="105">
        <f t="shared" ref="K467" si="817">SUM(G467-H467)*D467</f>
        <v>4000</v>
      </c>
      <c r="L467" s="107">
        <f t="shared" ref="L467" si="818">SUM(I467:K467)</f>
        <v>11199.999999999989</v>
      </c>
      <c r="M467" s="108"/>
    </row>
    <row r="468" spans="1:13">
      <c r="A468" s="103" t="s">
        <v>743</v>
      </c>
      <c r="B468" s="104" t="s">
        <v>75</v>
      </c>
      <c r="C468" s="105" t="s">
        <v>15</v>
      </c>
      <c r="D468" s="106">
        <v>4000</v>
      </c>
      <c r="E468" s="106">
        <v>142</v>
      </c>
      <c r="F468" s="105">
        <v>141.5</v>
      </c>
      <c r="G468" s="105">
        <v>141</v>
      </c>
      <c r="H468" s="105">
        <v>0</v>
      </c>
      <c r="I468" s="107">
        <f>SUM(E468-F468)*D468</f>
        <v>2000</v>
      </c>
      <c r="J468" s="105">
        <f>SUM(F468-G468)*D468</f>
        <v>2000</v>
      </c>
      <c r="K468" s="105">
        <v>0</v>
      </c>
      <c r="L468" s="107">
        <f t="shared" ref="L468" si="819">SUM(I468:K468)</f>
        <v>4000</v>
      </c>
      <c r="M468" s="108"/>
    </row>
    <row r="469" spans="1:13">
      <c r="A469" s="103" t="s">
        <v>743</v>
      </c>
      <c r="B469" s="104" t="s">
        <v>51</v>
      </c>
      <c r="C469" s="105" t="s">
        <v>15</v>
      </c>
      <c r="D469" s="106">
        <v>1061</v>
      </c>
      <c r="E469" s="106">
        <v>342.9</v>
      </c>
      <c r="F469" s="105">
        <v>340.5</v>
      </c>
      <c r="G469" s="105">
        <v>0</v>
      </c>
      <c r="H469" s="105">
        <v>0</v>
      </c>
      <c r="I469" s="107">
        <f>SUM(E469-F469)*D469</f>
        <v>2546.399999999976</v>
      </c>
      <c r="J469" s="105">
        <v>0</v>
      </c>
      <c r="K469" s="105">
        <f t="shared" ref="K469" si="820">SUM(G469-H469)*D469</f>
        <v>0</v>
      </c>
      <c r="L469" s="107">
        <f t="shared" ref="L469" si="821">SUM(I469:K469)</f>
        <v>2546.399999999976</v>
      </c>
      <c r="M469" s="108"/>
    </row>
    <row r="470" spans="1:13">
      <c r="A470" s="103" t="s">
        <v>743</v>
      </c>
      <c r="B470" s="104" t="s">
        <v>40</v>
      </c>
      <c r="C470" s="105" t="s">
        <v>15</v>
      </c>
      <c r="D470" s="106">
        <v>4500</v>
      </c>
      <c r="E470" s="106">
        <v>94.4</v>
      </c>
      <c r="F470" s="105">
        <v>94.4</v>
      </c>
      <c r="G470" s="105">
        <v>0</v>
      </c>
      <c r="H470" s="105">
        <v>0</v>
      </c>
      <c r="I470" s="107">
        <f t="shared" ref="I470" si="822">SUM(F470-E470)*D470</f>
        <v>0</v>
      </c>
      <c r="J470" s="105">
        <v>0</v>
      </c>
      <c r="K470" s="105">
        <v>0</v>
      </c>
      <c r="L470" s="107">
        <f t="shared" ref="L470" si="823">SUM(I470:K470)</f>
        <v>0</v>
      </c>
      <c r="M470" s="108"/>
    </row>
    <row r="471" spans="1:13">
      <c r="A471" s="103" t="s">
        <v>742</v>
      </c>
      <c r="B471" s="104" t="s">
        <v>158</v>
      </c>
      <c r="C471" s="105" t="s">
        <v>14</v>
      </c>
      <c r="D471" s="106">
        <v>1500</v>
      </c>
      <c r="E471" s="106">
        <v>528.5</v>
      </c>
      <c r="F471" s="105">
        <v>529.95000000000005</v>
      </c>
      <c r="G471" s="105">
        <v>0</v>
      </c>
      <c r="H471" s="105">
        <v>0</v>
      </c>
      <c r="I471" s="107">
        <f t="shared" ref="I471:I473" si="824">SUM(F471-E471)*D471</f>
        <v>2175.0000000000682</v>
      </c>
      <c r="J471" s="105">
        <v>0</v>
      </c>
      <c r="K471" s="105">
        <v>0</v>
      </c>
      <c r="L471" s="107">
        <f t="shared" ref="L471" si="825">SUM(I471:K471)</f>
        <v>2175.0000000000682</v>
      </c>
      <c r="M471" s="108"/>
    </row>
    <row r="472" spans="1:13">
      <c r="A472" s="103" t="s">
        <v>740</v>
      </c>
      <c r="B472" s="104" t="s">
        <v>25</v>
      </c>
      <c r="C472" s="105" t="s">
        <v>15</v>
      </c>
      <c r="D472" s="106">
        <v>3000</v>
      </c>
      <c r="E472" s="106">
        <v>177.5</v>
      </c>
      <c r="F472" s="105">
        <v>178.5</v>
      </c>
      <c r="G472" s="105">
        <v>0</v>
      </c>
      <c r="H472" s="105">
        <v>0</v>
      </c>
      <c r="I472" s="107">
        <f>SUM(E472-F472)*D472</f>
        <v>-3000</v>
      </c>
      <c r="J472" s="105">
        <v>0</v>
      </c>
      <c r="K472" s="105">
        <v>0</v>
      </c>
      <c r="L472" s="107">
        <f t="shared" ref="L472" si="826">SUM(I472:K472)</f>
        <v>-3000</v>
      </c>
      <c r="M472" s="108"/>
    </row>
    <row r="473" spans="1:13">
      <c r="A473" s="103" t="s">
        <v>740</v>
      </c>
      <c r="B473" s="104" t="s">
        <v>741</v>
      </c>
      <c r="C473" s="105" t="s">
        <v>14</v>
      </c>
      <c r="D473" s="106">
        <v>700</v>
      </c>
      <c r="E473" s="106">
        <v>835</v>
      </c>
      <c r="F473" s="105">
        <v>838</v>
      </c>
      <c r="G473" s="105">
        <v>0</v>
      </c>
      <c r="H473" s="105">
        <v>0</v>
      </c>
      <c r="I473" s="107">
        <f t="shared" si="824"/>
        <v>2100</v>
      </c>
      <c r="J473" s="105">
        <v>0</v>
      </c>
      <c r="K473" s="105">
        <v>0</v>
      </c>
      <c r="L473" s="107">
        <f t="shared" ref="L473" si="827">SUM(I473:K473)</f>
        <v>2100</v>
      </c>
      <c r="M473" s="108"/>
    </row>
    <row r="474" spans="1:13">
      <c r="A474" s="103" t="s">
        <v>740</v>
      </c>
      <c r="B474" s="104" t="s">
        <v>75</v>
      </c>
      <c r="C474" s="105" t="s">
        <v>14</v>
      </c>
      <c r="D474" s="106">
        <v>4000</v>
      </c>
      <c r="E474" s="106">
        <v>147.5</v>
      </c>
      <c r="F474" s="105">
        <v>146.9</v>
      </c>
      <c r="G474" s="105">
        <v>0</v>
      </c>
      <c r="H474" s="105">
        <v>0</v>
      </c>
      <c r="I474" s="107">
        <f t="shared" ref="I474" si="828">SUM(F474-E474)*D474</f>
        <v>-2399.9999999999773</v>
      </c>
      <c r="J474" s="105">
        <v>0</v>
      </c>
      <c r="K474" s="105">
        <v>0</v>
      </c>
      <c r="L474" s="107">
        <f t="shared" ref="L474" si="829">SUM(I474:K474)</f>
        <v>-2399.9999999999773</v>
      </c>
      <c r="M474" s="108"/>
    </row>
    <row r="475" spans="1:13">
      <c r="A475" s="103" t="s">
        <v>739</v>
      </c>
      <c r="B475" s="104" t="s">
        <v>642</v>
      </c>
      <c r="C475" s="105" t="s">
        <v>14</v>
      </c>
      <c r="D475" s="106">
        <v>1400</v>
      </c>
      <c r="E475" s="106">
        <v>729</v>
      </c>
      <c r="F475" s="105">
        <v>731</v>
      </c>
      <c r="G475" s="105">
        <v>733</v>
      </c>
      <c r="H475" s="105">
        <v>0</v>
      </c>
      <c r="I475" s="107">
        <f t="shared" ref="I475" si="830">SUM(F475-E475)*D475</f>
        <v>2800</v>
      </c>
      <c r="J475" s="105">
        <f>SUM(G475-F475)*D475</f>
        <v>2800</v>
      </c>
      <c r="K475" s="105">
        <v>0</v>
      </c>
      <c r="L475" s="107">
        <f t="shared" ref="L475:L482" si="831">SUM(I475:K475)</f>
        <v>5600</v>
      </c>
      <c r="M475" s="108"/>
    </row>
    <row r="476" spans="1:13">
      <c r="A476" s="103" t="s">
        <v>739</v>
      </c>
      <c r="B476" s="104" t="s">
        <v>50</v>
      </c>
      <c r="C476" s="105" t="s">
        <v>14</v>
      </c>
      <c r="D476" s="106">
        <v>1200</v>
      </c>
      <c r="E476" s="106">
        <v>417</v>
      </c>
      <c r="F476" s="105">
        <v>417</v>
      </c>
      <c r="G476" s="105">
        <v>0</v>
      </c>
      <c r="H476" s="105">
        <v>0</v>
      </c>
      <c r="I476" s="107">
        <f t="shared" ref="I476:I477" si="832">SUM(F476-E476)*D476</f>
        <v>0</v>
      </c>
      <c r="J476" s="105">
        <v>0</v>
      </c>
      <c r="K476" s="105">
        <v>0</v>
      </c>
      <c r="L476" s="107">
        <f t="shared" si="831"/>
        <v>0</v>
      </c>
      <c r="M476" s="108"/>
    </row>
    <row r="477" spans="1:13">
      <c r="A477" s="103" t="s">
        <v>739</v>
      </c>
      <c r="B477" s="104" t="s">
        <v>562</v>
      </c>
      <c r="C477" s="105" t="s">
        <v>14</v>
      </c>
      <c r="D477" s="106">
        <v>110</v>
      </c>
      <c r="E477" s="106">
        <v>429</v>
      </c>
      <c r="F477" s="105">
        <v>426</v>
      </c>
      <c r="G477" s="105">
        <v>0</v>
      </c>
      <c r="H477" s="105">
        <v>0</v>
      </c>
      <c r="I477" s="107">
        <f t="shared" si="832"/>
        <v>-330</v>
      </c>
      <c r="J477" s="105">
        <v>0</v>
      </c>
      <c r="K477" s="105">
        <v>0</v>
      </c>
      <c r="L477" s="107">
        <f t="shared" si="831"/>
        <v>-330</v>
      </c>
      <c r="M477" s="108"/>
    </row>
    <row r="478" spans="1:13">
      <c r="A478" s="103" t="s">
        <v>739</v>
      </c>
      <c r="B478" s="104" t="s">
        <v>73</v>
      </c>
      <c r="C478" s="105" t="s">
        <v>14</v>
      </c>
      <c r="D478" s="106">
        <v>6000</v>
      </c>
      <c r="E478" s="106">
        <v>69.7</v>
      </c>
      <c r="F478" s="105">
        <v>69.3</v>
      </c>
      <c r="G478" s="105">
        <v>0</v>
      </c>
      <c r="H478" s="105">
        <v>0</v>
      </c>
      <c r="I478" s="107">
        <f t="shared" ref="I478" si="833">SUM(F478-E478)*D478</f>
        <v>-2400.0000000000341</v>
      </c>
      <c r="J478" s="105">
        <v>0</v>
      </c>
      <c r="K478" s="105">
        <v>0</v>
      </c>
      <c r="L478" s="107">
        <f t="shared" si="831"/>
        <v>-2400.0000000000341</v>
      </c>
      <c r="M478" s="108"/>
    </row>
    <row r="479" spans="1:13">
      <c r="A479" s="103" t="s">
        <v>738</v>
      </c>
      <c r="B479" s="104" t="s">
        <v>274</v>
      </c>
      <c r="C479" s="105" t="s">
        <v>14</v>
      </c>
      <c r="D479" s="106">
        <v>700</v>
      </c>
      <c r="E479" s="106">
        <v>1068</v>
      </c>
      <c r="F479" s="105">
        <v>1072</v>
      </c>
      <c r="G479" s="105">
        <v>0</v>
      </c>
      <c r="H479" s="105">
        <v>0</v>
      </c>
      <c r="I479" s="107">
        <f t="shared" ref="I479" si="834">SUM(F479-E479)*D479</f>
        <v>2800</v>
      </c>
      <c r="J479" s="105">
        <v>0</v>
      </c>
      <c r="K479" s="105">
        <f t="shared" ref="K479" si="835">SUM(H479-G479)*D479</f>
        <v>0</v>
      </c>
      <c r="L479" s="107">
        <f t="shared" si="831"/>
        <v>2800</v>
      </c>
      <c r="M479" s="108"/>
    </row>
    <row r="480" spans="1:13">
      <c r="A480" s="103" t="s">
        <v>738</v>
      </c>
      <c r="B480" s="104" t="s">
        <v>52</v>
      </c>
      <c r="C480" s="105" t="s">
        <v>14</v>
      </c>
      <c r="D480" s="106">
        <v>2000</v>
      </c>
      <c r="E480" s="106">
        <v>223</v>
      </c>
      <c r="F480" s="105">
        <v>224</v>
      </c>
      <c r="G480" s="105">
        <v>225</v>
      </c>
      <c r="H480" s="105">
        <v>226</v>
      </c>
      <c r="I480" s="107">
        <f t="shared" ref="I480" si="836">SUM(F480-E480)*D480</f>
        <v>2000</v>
      </c>
      <c r="J480" s="105">
        <f>SUM(G480-F480)*D480</f>
        <v>2000</v>
      </c>
      <c r="K480" s="105">
        <f t="shared" ref="K480:K481" si="837">SUM(H480-G480)*D480</f>
        <v>2000</v>
      </c>
      <c r="L480" s="107">
        <f t="shared" si="831"/>
        <v>6000</v>
      </c>
      <c r="M480" s="108"/>
    </row>
    <row r="481" spans="1:13">
      <c r="A481" s="103" t="s">
        <v>738</v>
      </c>
      <c r="B481" s="104" t="s">
        <v>49</v>
      </c>
      <c r="C481" s="105" t="s">
        <v>14</v>
      </c>
      <c r="D481" s="106">
        <v>1000</v>
      </c>
      <c r="E481" s="106">
        <v>675</v>
      </c>
      <c r="F481" s="105">
        <v>677</v>
      </c>
      <c r="G481" s="105">
        <v>679</v>
      </c>
      <c r="H481" s="105">
        <v>680.9</v>
      </c>
      <c r="I481" s="107">
        <f t="shared" ref="I481" si="838">SUM(F481-E481)*D481</f>
        <v>2000</v>
      </c>
      <c r="J481" s="105">
        <f>SUM(G481-F481)*D481</f>
        <v>2000</v>
      </c>
      <c r="K481" s="105">
        <f t="shared" si="837"/>
        <v>1899.9999999999773</v>
      </c>
      <c r="L481" s="107">
        <f t="shared" si="831"/>
        <v>5899.9999999999773</v>
      </c>
      <c r="M481" s="108"/>
    </row>
    <row r="482" spans="1:13">
      <c r="A482" s="103" t="s">
        <v>738</v>
      </c>
      <c r="B482" s="104" t="s">
        <v>50</v>
      </c>
      <c r="C482" s="105" t="s">
        <v>14</v>
      </c>
      <c r="D482" s="106">
        <v>1200</v>
      </c>
      <c r="E482" s="106">
        <v>411</v>
      </c>
      <c r="F482" s="105">
        <v>413</v>
      </c>
      <c r="G482" s="105">
        <v>415</v>
      </c>
      <c r="H482" s="105">
        <v>0</v>
      </c>
      <c r="I482" s="107">
        <f t="shared" ref="I482" si="839">SUM(F482-E482)*D482</f>
        <v>2400</v>
      </c>
      <c r="J482" s="105">
        <f>SUM(G482-F482)*D482</f>
        <v>2400</v>
      </c>
      <c r="K482" s="105">
        <v>0</v>
      </c>
      <c r="L482" s="107">
        <f t="shared" si="831"/>
        <v>4800</v>
      </c>
      <c r="M482" s="108"/>
    </row>
    <row r="483" spans="1:13">
      <c r="A483" s="103" t="s">
        <v>738</v>
      </c>
      <c r="B483" s="104" t="s">
        <v>118</v>
      </c>
      <c r="C483" s="105" t="s">
        <v>14</v>
      </c>
      <c r="D483" s="106">
        <v>1600</v>
      </c>
      <c r="E483" s="106">
        <v>317.5</v>
      </c>
      <c r="F483" s="105">
        <v>319.5</v>
      </c>
      <c r="G483" s="105">
        <v>321.5</v>
      </c>
      <c r="H483" s="105">
        <v>0</v>
      </c>
      <c r="I483" s="107">
        <f t="shared" ref="I483" si="840">SUM(F483-E483)*D483</f>
        <v>3200</v>
      </c>
      <c r="J483" s="105">
        <f>SUM(G483-F483)*D483</f>
        <v>3200</v>
      </c>
      <c r="K483" s="105">
        <v>0</v>
      </c>
      <c r="L483" s="107">
        <f t="shared" ref="L483" si="841">SUM(I483:K483)</f>
        <v>6400</v>
      </c>
      <c r="M483" s="108"/>
    </row>
    <row r="484" spans="1:13">
      <c r="A484" s="103" t="s">
        <v>737</v>
      </c>
      <c r="B484" s="104" t="s">
        <v>123</v>
      </c>
      <c r="C484" s="105" t="s">
        <v>14</v>
      </c>
      <c r="D484" s="106">
        <v>800</v>
      </c>
      <c r="E484" s="106">
        <v>599</v>
      </c>
      <c r="F484" s="105">
        <v>596</v>
      </c>
      <c r="G484" s="105">
        <v>0</v>
      </c>
      <c r="H484" s="105">
        <v>0</v>
      </c>
      <c r="I484" s="107">
        <f t="shared" ref="I484" si="842">SUM(F484-E484)*D484</f>
        <v>-2400</v>
      </c>
      <c r="J484" s="105">
        <v>0</v>
      </c>
      <c r="K484" s="105">
        <f t="shared" ref="K484" si="843">SUM(H484-G484)*D484</f>
        <v>0</v>
      </c>
      <c r="L484" s="107">
        <f t="shared" ref="L484" si="844">SUM(I484:K484)</f>
        <v>-2400</v>
      </c>
      <c r="M484" s="108"/>
    </row>
    <row r="485" spans="1:13">
      <c r="A485" s="103" t="s">
        <v>737</v>
      </c>
      <c r="B485" s="104" t="s">
        <v>41</v>
      </c>
      <c r="C485" s="105" t="s">
        <v>14</v>
      </c>
      <c r="D485" s="106">
        <v>2500</v>
      </c>
      <c r="E485" s="106">
        <v>376.15</v>
      </c>
      <c r="F485" s="105">
        <v>375</v>
      </c>
      <c r="G485" s="105">
        <v>0</v>
      </c>
      <c r="H485" s="105">
        <v>0</v>
      </c>
      <c r="I485" s="107">
        <f t="shared" ref="I485" si="845">SUM(F485-E485)*D485</f>
        <v>-2874.9999999999432</v>
      </c>
      <c r="J485" s="105">
        <v>0</v>
      </c>
      <c r="K485" s="105">
        <f t="shared" ref="K485" si="846">SUM(H485-G485)*D485</f>
        <v>0</v>
      </c>
      <c r="L485" s="107">
        <f t="shared" ref="L485" si="847">SUM(I485:K485)</f>
        <v>-2874.9999999999432</v>
      </c>
      <c r="M485" s="108"/>
    </row>
    <row r="486" spans="1:13">
      <c r="A486" s="103" t="s">
        <v>737</v>
      </c>
      <c r="B486" s="104" t="s">
        <v>92</v>
      </c>
      <c r="C486" s="105" t="s">
        <v>14</v>
      </c>
      <c r="D486" s="106">
        <v>600</v>
      </c>
      <c r="E486" s="106">
        <v>1715</v>
      </c>
      <c r="F486" s="105">
        <v>1720</v>
      </c>
      <c r="G486" s="105">
        <v>1725</v>
      </c>
      <c r="H486" s="105">
        <v>1730</v>
      </c>
      <c r="I486" s="107">
        <f t="shared" ref="I486" si="848">SUM(F486-E486)*D486</f>
        <v>3000</v>
      </c>
      <c r="J486" s="105">
        <f>SUM(G486-F486)*D486</f>
        <v>3000</v>
      </c>
      <c r="K486" s="105">
        <f t="shared" ref="K486" si="849">SUM(H486-G486)*D486</f>
        <v>3000</v>
      </c>
      <c r="L486" s="107">
        <f t="shared" ref="L486" si="850">SUM(I486:K486)</f>
        <v>9000</v>
      </c>
      <c r="M486" s="108"/>
    </row>
    <row r="487" spans="1:13">
      <c r="A487" s="103" t="s">
        <v>735</v>
      </c>
      <c r="B487" s="104" t="s">
        <v>42</v>
      </c>
      <c r="C487" s="105" t="s">
        <v>14</v>
      </c>
      <c r="D487" s="106">
        <v>2800</v>
      </c>
      <c r="E487" s="106">
        <v>158</v>
      </c>
      <c r="F487" s="105">
        <v>158.75</v>
      </c>
      <c r="G487" s="105">
        <v>159.5</v>
      </c>
      <c r="H487" s="105">
        <v>160</v>
      </c>
      <c r="I487" s="107">
        <f t="shared" ref="I487" si="851">SUM(F487-E487)*D487</f>
        <v>2100</v>
      </c>
      <c r="J487" s="105">
        <f>SUM(G487-F487)*D487</f>
        <v>2100</v>
      </c>
      <c r="K487" s="105">
        <f t="shared" ref="K487:K492" si="852">SUM(H487-G487)*D487</f>
        <v>1400</v>
      </c>
      <c r="L487" s="107">
        <f t="shared" ref="L487" si="853">SUM(I487:K487)</f>
        <v>5600</v>
      </c>
      <c r="M487" s="108"/>
    </row>
    <row r="488" spans="1:13">
      <c r="A488" s="103" t="s">
        <v>735</v>
      </c>
      <c r="B488" s="104" t="s">
        <v>736</v>
      </c>
      <c r="C488" s="105" t="s">
        <v>14</v>
      </c>
      <c r="D488" s="106">
        <v>300</v>
      </c>
      <c r="E488" s="106">
        <v>1975</v>
      </c>
      <c r="F488" s="105">
        <v>1985</v>
      </c>
      <c r="G488" s="105">
        <v>0</v>
      </c>
      <c r="H488" s="105">
        <v>0</v>
      </c>
      <c r="I488" s="107">
        <f t="shared" ref="I488" si="854">SUM(F488-E488)*D488</f>
        <v>3000</v>
      </c>
      <c r="J488" s="105">
        <v>0</v>
      </c>
      <c r="K488" s="105">
        <f t="shared" si="852"/>
        <v>0</v>
      </c>
      <c r="L488" s="107">
        <f t="shared" ref="L488" si="855">SUM(I488:K488)</f>
        <v>3000</v>
      </c>
      <c r="M488" s="108"/>
    </row>
    <row r="489" spans="1:13">
      <c r="A489" s="103" t="s">
        <v>734</v>
      </c>
      <c r="B489" s="104" t="s">
        <v>66</v>
      </c>
      <c r="C489" s="105" t="s">
        <v>14</v>
      </c>
      <c r="D489" s="106">
        <v>250</v>
      </c>
      <c r="E489" s="106">
        <v>3396</v>
      </c>
      <c r="F489" s="105">
        <v>3406</v>
      </c>
      <c r="G489" s="105">
        <v>3416</v>
      </c>
      <c r="H489" s="105">
        <v>3426</v>
      </c>
      <c r="I489" s="107">
        <f t="shared" ref="I489" si="856">SUM(F489-E489)*D489</f>
        <v>2500</v>
      </c>
      <c r="J489" s="105">
        <f>SUM(G489-F489)*D489</f>
        <v>2500</v>
      </c>
      <c r="K489" s="105">
        <f t="shared" si="852"/>
        <v>2500</v>
      </c>
      <c r="L489" s="107">
        <f t="shared" ref="L489" si="857">SUM(I489:K489)</f>
        <v>7500</v>
      </c>
      <c r="M489" s="108"/>
    </row>
    <row r="490" spans="1:13">
      <c r="A490" s="103" t="s">
        <v>734</v>
      </c>
      <c r="B490" s="104" t="s">
        <v>32</v>
      </c>
      <c r="C490" s="105" t="s">
        <v>14</v>
      </c>
      <c r="D490" s="106">
        <v>1000</v>
      </c>
      <c r="E490" s="106">
        <v>634.5</v>
      </c>
      <c r="F490" s="105">
        <v>636.5</v>
      </c>
      <c r="G490" s="105">
        <v>638.5</v>
      </c>
      <c r="H490" s="105">
        <v>641</v>
      </c>
      <c r="I490" s="107">
        <f t="shared" ref="I490" si="858">SUM(F490-E490)*D490</f>
        <v>2000</v>
      </c>
      <c r="J490" s="105">
        <f>SUM(G490-F490)*D490</f>
        <v>2000</v>
      </c>
      <c r="K490" s="105">
        <f t="shared" si="852"/>
        <v>2500</v>
      </c>
      <c r="L490" s="107">
        <f t="shared" ref="L490" si="859">SUM(I490:K490)</f>
        <v>6500</v>
      </c>
      <c r="M490" s="108"/>
    </row>
    <row r="491" spans="1:13">
      <c r="A491" s="103" t="s">
        <v>734</v>
      </c>
      <c r="B491" s="104" t="s">
        <v>566</v>
      </c>
      <c r="C491" s="105" t="s">
        <v>14</v>
      </c>
      <c r="D491" s="106">
        <v>8500</v>
      </c>
      <c r="E491" s="106">
        <v>36.299999999999997</v>
      </c>
      <c r="F491" s="105">
        <v>36.200000000000003</v>
      </c>
      <c r="G491" s="105">
        <v>0</v>
      </c>
      <c r="H491" s="105">
        <v>0</v>
      </c>
      <c r="I491" s="107">
        <f t="shared" ref="I491" si="860">SUM(F491-E491)*D491</f>
        <v>-849.99999999995168</v>
      </c>
      <c r="J491" s="105">
        <v>0</v>
      </c>
      <c r="K491" s="105">
        <f t="shared" si="852"/>
        <v>0</v>
      </c>
      <c r="L491" s="107">
        <f t="shared" ref="L491" si="861">SUM(I491:K491)</f>
        <v>-849.99999999995168</v>
      </c>
      <c r="M491" s="108"/>
    </row>
    <row r="492" spans="1:13">
      <c r="A492" s="103" t="s">
        <v>734</v>
      </c>
      <c r="B492" s="104" t="s">
        <v>69</v>
      </c>
      <c r="C492" s="105" t="s">
        <v>14</v>
      </c>
      <c r="D492" s="106">
        <v>750</v>
      </c>
      <c r="E492" s="106">
        <v>714.5</v>
      </c>
      <c r="F492" s="105">
        <v>710.5</v>
      </c>
      <c r="G492" s="105">
        <v>0</v>
      </c>
      <c r="H492" s="105">
        <v>0</v>
      </c>
      <c r="I492" s="107">
        <f t="shared" ref="I492" si="862">SUM(F492-E492)*D492</f>
        <v>-3000</v>
      </c>
      <c r="J492" s="105">
        <v>0</v>
      </c>
      <c r="K492" s="105">
        <f t="shared" si="852"/>
        <v>0</v>
      </c>
      <c r="L492" s="107">
        <f t="shared" ref="L492" si="863">SUM(I492:K492)</f>
        <v>-3000</v>
      </c>
      <c r="M492" s="108"/>
    </row>
    <row r="493" spans="1:13">
      <c r="A493" s="103" t="s">
        <v>731</v>
      </c>
      <c r="B493" s="104" t="s">
        <v>732</v>
      </c>
      <c r="C493" s="105" t="s">
        <v>14</v>
      </c>
      <c r="D493" s="106">
        <v>2200</v>
      </c>
      <c r="E493" s="106">
        <v>197</v>
      </c>
      <c r="F493" s="105">
        <v>198</v>
      </c>
      <c r="G493" s="105">
        <v>199</v>
      </c>
      <c r="H493" s="105">
        <v>0</v>
      </c>
      <c r="I493" s="107">
        <f t="shared" ref="I493" si="864">SUM(F493-E493)*D493</f>
        <v>2200</v>
      </c>
      <c r="J493" s="105">
        <f>SUM(G493-F493)*D493</f>
        <v>2200</v>
      </c>
      <c r="K493" s="105">
        <v>0</v>
      </c>
      <c r="L493" s="107">
        <f t="shared" ref="L493" si="865">SUM(I493:K493)</f>
        <v>4400</v>
      </c>
      <c r="M493" s="108"/>
    </row>
    <row r="494" spans="1:13">
      <c r="A494" s="103" t="s">
        <v>731</v>
      </c>
      <c r="B494" s="104" t="s">
        <v>236</v>
      </c>
      <c r="C494" s="105" t="s">
        <v>14</v>
      </c>
      <c r="D494" s="106">
        <v>250</v>
      </c>
      <c r="E494" s="106">
        <v>2795</v>
      </c>
      <c r="F494" s="105">
        <v>2785</v>
      </c>
      <c r="G494" s="105">
        <v>0</v>
      </c>
      <c r="H494" s="105">
        <v>0</v>
      </c>
      <c r="I494" s="107">
        <f t="shared" ref="I494" si="866">SUM(F494-E494)*D494</f>
        <v>-2500</v>
      </c>
      <c r="J494" s="105">
        <v>0</v>
      </c>
      <c r="K494" s="105">
        <f t="shared" ref="K494" si="867">SUM(G494-H494)*D494</f>
        <v>0</v>
      </c>
      <c r="L494" s="107">
        <f t="shared" ref="L494" si="868">SUM(I494:K494)</f>
        <v>-2500</v>
      </c>
      <c r="M494" s="108"/>
    </row>
    <row r="495" spans="1:13">
      <c r="A495" s="103" t="s">
        <v>731</v>
      </c>
      <c r="B495" s="104" t="s">
        <v>25</v>
      </c>
      <c r="C495" s="105" t="s">
        <v>14</v>
      </c>
      <c r="D495" s="106">
        <v>3000</v>
      </c>
      <c r="E495" s="106">
        <v>174</v>
      </c>
      <c r="F495" s="105">
        <v>174</v>
      </c>
      <c r="G495" s="105">
        <v>0</v>
      </c>
      <c r="H495" s="105">
        <v>0</v>
      </c>
      <c r="I495" s="107">
        <f t="shared" ref="I495" si="869">SUM(F495-E495)*D495</f>
        <v>0</v>
      </c>
      <c r="J495" s="105">
        <v>0</v>
      </c>
      <c r="K495" s="105">
        <f t="shared" ref="K495" si="870">SUM(G495-H495)*D495</f>
        <v>0</v>
      </c>
      <c r="L495" s="107">
        <f t="shared" ref="L495" si="871">SUM(I495:K495)</f>
        <v>0</v>
      </c>
      <c r="M495" s="108"/>
    </row>
    <row r="496" spans="1:13">
      <c r="A496" s="103" t="s">
        <v>728</v>
      </c>
      <c r="B496" s="104" t="s">
        <v>19</v>
      </c>
      <c r="C496" s="105" t="s">
        <v>14</v>
      </c>
      <c r="D496" s="106">
        <v>900</v>
      </c>
      <c r="E496" s="106">
        <v>571</v>
      </c>
      <c r="F496" s="105">
        <v>573.79999999999995</v>
      </c>
      <c r="G496" s="105">
        <v>0</v>
      </c>
      <c r="H496" s="105">
        <v>0</v>
      </c>
      <c r="I496" s="107">
        <f t="shared" ref="I496" si="872">SUM(F496-E496)*D496</f>
        <v>2519.9999999999591</v>
      </c>
      <c r="J496" s="105">
        <v>0</v>
      </c>
      <c r="K496" s="105">
        <f t="shared" ref="K496:K511" si="873">SUM(G496-H496)*D496</f>
        <v>0</v>
      </c>
      <c r="L496" s="107">
        <f t="shared" ref="L496" si="874">SUM(I496:K496)</f>
        <v>2519.9999999999591</v>
      </c>
      <c r="M496" s="108"/>
    </row>
    <row r="497" spans="1:13">
      <c r="A497" s="103" t="s">
        <v>728</v>
      </c>
      <c r="B497" s="104" t="s">
        <v>251</v>
      </c>
      <c r="C497" s="105" t="s">
        <v>14</v>
      </c>
      <c r="D497" s="106">
        <v>4600</v>
      </c>
      <c r="E497" s="106">
        <v>108</v>
      </c>
      <c r="F497" s="105">
        <v>109</v>
      </c>
      <c r="G497" s="105">
        <v>0</v>
      </c>
      <c r="H497" s="105">
        <v>0</v>
      </c>
      <c r="I497" s="107">
        <f t="shared" ref="I497" si="875">SUM(F497-E497)*D497</f>
        <v>4600</v>
      </c>
      <c r="J497" s="105">
        <v>0</v>
      </c>
      <c r="K497" s="105">
        <f t="shared" si="873"/>
        <v>0</v>
      </c>
      <c r="L497" s="107">
        <f t="shared" ref="L497" si="876">SUM(I497:K497)</f>
        <v>4600</v>
      </c>
      <c r="M497" s="108"/>
    </row>
    <row r="498" spans="1:13">
      <c r="A498" s="103" t="s">
        <v>728</v>
      </c>
      <c r="B498" s="104" t="s">
        <v>233</v>
      </c>
      <c r="C498" s="105" t="s">
        <v>14</v>
      </c>
      <c r="D498" s="106">
        <v>6000</v>
      </c>
      <c r="E498" s="106">
        <v>146</v>
      </c>
      <c r="F498" s="105">
        <v>146.5</v>
      </c>
      <c r="G498" s="105">
        <v>0</v>
      </c>
      <c r="H498" s="105">
        <v>0</v>
      </c>
      <c r="I498" s="107">
        <f t="shared" ref="I498" si="877">SUM(F498-E498)*D498</f>
        <v>3000</v>
      </c>
      <c r="J498" s="105">
        <v>0</v>
      </c>
      <c r="K498" s="105">
        <f t="shared" si="873"/>
        <v>0</v>
      </c>
      <c r="L498" s="107">
        <f t="shared" ref="L498" si="878">SUM(I498:K498)</f>
        <v>3000</v>
      </c>
      <c r="M498" s="108"/>
    </row>
    <row r="499" spans="1:13">
      <c r="A499" s="103" t="s">
        <v>727</v>
      </c>
      <c r="B499" s="104" t="s">
        <v>166</v>
      </c>
      <c r="C499" s="105" t="s">
        <v>14</v>
      </c>
      <c r="D499" s="106">
        <v>1000</v>
      </c>
      <c r="E499" s="106">
        <v>431</v>
      </c>
      <c r="F499" s="105">
        <v>433</v>
      </c>
      <c r="G499" s="105">
        <v>0</v>
      </c>
      <c r="H499" s="105">
        <v>0</v>
      </c>
      <c r="I499" s="107">
        <f t="shared" ref="I499:I501" si="879">SUM(F499-E499)*D499</f>
        <v>2000</v>
      </c>
      <c r="J499" s="105">
        <v>0</v>
      </c>
      <c r="K499" s="105">
        <f t="shared" si="873"/>
        <v>0</v>
      </c>
      <c r="L499" s="107">
        <f t="shared" ref="L499" si="880">SUM(I499:K499)</f>
        <v>2000</v>
      </c>
      <c r="M499" s="108"/>
    </row>
    <row r="500" spans="1:13">
      <c r="A500" s="103" t="s">
        <v>727</v>
      </c>
      <c r="B500" s="104" t="s">
        <v>32</v>
      </c>
      <c r="C500" s="105" t="s">
        <v>15</v>
      </c>
      <c r="D500" s="106">
        <v>1000</v>
      </c>
      <c r="E500" s="106">
        <v>609</v>
      </c>
      <c r="F500" s="105">
        <v>607.04999999999995</v>
      </c>
      <c r="G500" s="105">
        <v>0</v>
      </c>
      <c r="H500" s="105">
        <v>0</v>
      </c>
      <c r="I500" s="107">
        <f>SUM(E500-F500)*D500</f>
        <v>1950.0000000000455</v>
      </c>
      <c r="J500" s="105">
        <v>0</v>
      </c>
      <c r="K500" s="105">
        <f t="shared" si="873"/>
        <v>0</v>
      </c>
      <c r="L500" s="107">
        <f t="shared" ref="L500" si="881">SUM(I500:K500)</f>
        <v>1950.0000000000455</v>
      </c>
      <c r="M500" s="108"/>
    </row>
    <row r="501" spans="1:13">
      <c r="A501" s="103" t="s">
        <v>727</v>
      </c>
      <c r="B501" s="104" t="s">
        <v>40</v>
      </c>
      <c r="C501" s="105" t="s">
        <v>14</v>
      </c>
      <c r="D501" s="106">
        <v>4500</v>
      </c>
      <c r="E501" s="106">
        <v>93</v>
      </c>
      <c r="F501" s="105">
        <v>93</v>
      </c>
      <c r="G501" s="105">
        <v>0</v>
      </c>
      <c r="H501" s="105">
        <v>0</v>
      </c>
      <c r="I501" s="107">
        <f t="shared" si="879"/>
        <v>0</v>
      </c>
      <c r="J501" s="105">
        <v>0</v>
      </c>
      <c r="K501" s="105">
        <f t="shared" si="873"/>
        <v>0</v>
      </c>
      <c r="L501" s="107">
        <f t="shared" ref="L501" si="882">SUM(I501:K501)</f>
        <v>0</v>
      </c>
      <c r="M501" s="108"/>
    </row>
    <row r="502" spans="1:13">
      <c r="A502" s="103" t="s">
        <v>727</v>
      </c>
      <c r="B502" s="104" t="s">
        <v>233</v>
      </c>
      <c r="C502" s="105" t="s">
        <v>14</v>
      </c>
      <c r="D502" s="106">
        <v>6000</v>
      </c>
      <c r="E502" s="106">
        <v>144.5</v>
      </c>
      <c r="F502" s="105">
        <v>144.94999999999999</v>
      </c>
      <c r="G502" s="105">
        <v>0</v>
      </c>
      <c r="H502" s="105">
        <v>0</v>
      </c>
      <c r="I502" s="107">
        <f t="shared" ref="I502:I512" si="883">SUM(F502-E502)*D502</f>
        <v>2699.9999999999318</v>
      </c>
      <c r="J502" s="105">
        <v>0</v>
      </c>
      <c r="K502" s="105">
        <f t="shared" si="873"/>
        <v>0</v>
      </c>
      <c r="L502" s="107">
        <f t="shared" ref="L502" si="884">SUM(I502:K502)</f>
        <v>2699.9999999999318</v>
      </c>
      <c r="M502" s="108"/>
    </row>
    <row r="503" spans="1:13">
      <c r="A503" s="103" t="s">
        <v>729</v>
      </c>
      <c r="B503" s="104" t="s">
        <v>128</v>
      </c>
      <c r="C503" s="105" t="s">
        <v>14</v>
      </c>
      <c r="D503" s="106">
        <v>3200</v>
      </c>
      <c r="E503" s="106">
        <v>255</v>
      </c>
      <c r="F503" s="105">
        <v>253.5</v>
      </c>
      <c r="G503" s="105">
        <v>0</v>
      </c>
      <c r="H503" s="105">
        <v>0</v>
      </c>
      <c r="I503" s="107">
        <f t="shared" ref="I503" si="885">SUM(F503-E503)*D503</f>
        <v>-4800</v>
      </c>
      <c r="J503" s="105">
        <v>0</v>
      </c>
      <c r="K503" s="105">
        <f t="shared" ref="K503" si="886">SUM(G503-H503)*D503</f>
        <v>0</v>
      </c>
      <c r="L503" s="107">
        <f t="shared" ref="L503" si="887">SUM(I503:K503)</f>
        <v>-4800</v>
      </c>
      <c r="M503" s="108"/>
    </row>
    <row r="504" spans="1:13">
      <c r="A504" s="103" t="s">
        <v>729</v>
      </c>
      <c r="B504" s="104" t="s">
        <v>178</v>
      </c>
      <c r="C504" s="105" t="s">
        <v>14</v>
      </c>
      <c r="D504" s="106">
        <v>1100</v>
      </c>
      <c r="E504" s="106">
        <v>500</v>
      </c>
      <c r="F504" s="105">
        <v>502</v>
      </c>
      <c r="G504" s="105">
        <v>504</v>
      </c>
      <c r="H504" s="105">
        <v>0</v>
      </c>
      <c r="I504" s="107">
        <f t="shared" ref="I504" si="888">SUM(F504-E504)*D504</f>
        <v>2200</v>
      </c>
      <c r="J504" s="105">
        <f>SUM(G504-F504)*D504</f>
        <v>2200</v>
      </c>
      <c r="K504" s="105">
        <v>0</v>
      </c>
      <c r="L504" s="107">
        <f t="shared" ref="L504" si="889">SUM(I504:K504)</f>
        <v>4400</v>
      </c>
      <c r="M504" s="108"/>
    </row>
    <row r="505" spans="1:13">
      <c r="A505" s="127"/>
      <c r="B505" s="110"/>
      <c r="C505" s="109"/>
      <c r="D505" s="128"/>
      <c r="E505" s="128"/>
      <c r="F505" s="109"/>
      <c r="G505" s="109"/>
      <c r="H505" s="109"/>
      <c r="I505" s="109">
        <f>SUM(I447:I504)</f>
        <v>73221.399999999892</v>
      </c>
      <c r="J505" s="109" t="s">
        <v>548</v>
      </c>
      <c r="K505" s="109"/>
      <c r="L505" s="109">
        <f>SUM(L447:L504)</f>
        <v>181921.39999999994</v>
      </c>
      <c r="M505" s="108"/>
    </row>
    <row r="506" spans="1:13">
      <c r="A506" s="127" t="s">
        <v>733</v>
      </c>
      <c r="B506" s="104"/>
      <c r="C506" s="105"/>
      <c r="D506" s="106"/>
      <c r="E506" s="106"/>
      <c r="F506" s="105"/>
      <c r="G506" s="105"/>
      <c r="H506" s="105"/>
      <c r="I506" s="107"/>
      <c r="J506" s="105"/>
      <c r="K506" s="105"/>
      <c r="L506" s="107"/>
      <c r="M506" s="108"/>
    </row>
    <row r="507" spans="1:13">
      <c r="A507" s="127" t="s">
        <v>609</v>
      </c>
      <c r="B507" s="110" t="s">
        <v>610</v>
      </c>
      <c r="C507" s="109" t="s">
        <v>611</v>
      </c>
      <c r="D507" s="128" t="s">
        <v>612</v>
      </c>
      <c r="E507" s="128" t="s">
        <v>613</v>
      </c>
      <c r="F507" s="109" t="s">
        <v>590</v>
      </c>
      <c r="G507" s="105"/>
      <c r="H507" s="105"/>
      <c r="I507" s="107"/>
      <c r="J507" s="105"/>
      <c r="K507" s="105"/>
      <c r="L507" s="107"/>
      <c r="M507" s="108"/>
    </row>
    <row r="508" spans="1:13">
      <c r="A508" s="103" t="s">
        <v>730</v>
      </c>
      <c r="B508" s="104">
        <v>3</v>
      </c>
      <c r="C508" s="105">
        <f>SUM(A508-B508)</f>
        <v>55</v>
      </c>
      <c r="D508" s="106">
        <v>18</v>
      </c>
      <c r="E508" s="105">
        <f>SUM(C508-D508)</f>
        <v>37</v>
      </c>
      <c r="F508" s="105">
        <f>E508*100/C508</f>
        <v>67.272727272727266</v>
      </c>
      <c r="G508" s="105"/>
      <c r="H508" s="105"/>
      <c r="I508" s="107"/>
      <c r="J508" s="105"/>
      <c r="K508" s="105"/>
      <c r="L508" s="107"/>
      <c r="M508" s="108"/>
    </row>
    <row r="509" spans="1:13">
      <c r="A509" s="110"/>
      <c r="B509" s="111"/>
      <c r="C509" s="111"/>
      <c r="D509" s="111"/>
      <c r="E509" s="111"/>
      <c r="F509" s="129">
        <v>43678</v>
      </c>
      <c r="G509" s="111"/>
      <c r="H509" s="111"/>
      <c r="I509" s="111"/>
      <c r="J509" s="110"/>
      <c r="K509" s="110"/>
      <c r="L509" s="111"/>
      <c r="M509" s="108"/>
    </row>
    <row r="510" spans="1:13">
      <c r="A510" s="103"/>
      <c r="B510" s="104"/>
      <c r="C510" s="105"/>
      <c r="D510" s="106"/>
      <c r="E510" s="106"/>
      <c r="F510" s="105"/>
      <c r="G510" s="105"/>
      <c r="H510" s="105"/>
      <c r="I510" s="107"/>
      <c r="J510" s="105"/>
      <c r="K510" s="105"/>
      <c r="L510" s="107"/>
      <c r="M510" s="108"/>
    </row>
    <row r="511" spans="1:13">
      <c r="A511" s="103" t="s">
        <v>726</v>
      </c>
      <c r="B511" s="104" t="s">
        <v>465</v>
      </c>
      <c r="C511" s="105" t="s">
        <v>15</v>
      </c>
      <c r="D511" s="106">
        <v>4500</v>
      </c>
      <c r="E511" s="106">
        <v>91.5</v>
      </c>
      <c r="F511" s="105">
        <v>91</v>
      </c>
      <c r="G511" s="105">
        <v>90.5</v>
      </c>
      <c r="H511" s="105">
        <v>90</v>
      </c>
      <c r="I511" s="107">
        <f>SUM(E511-F511)*D511</f>
        <v>2250</v>
      </c>
      <c r="J511" s="105">
        <f>SUM(F511-G511)*D511</f>
        <v>2250</v>
      </c>
      <c r="K511" s="105">
        <f t="shared" si="873"/>
        <v>2250</v>
      </c>
      <c r="L511" s="107">
        <f t="shared" ref="L511" si="890">SUM(I511:K511)</f>
        <v>6750</v>
      </c>
      <c r="M511" s="108"/>
    </row>
    <row r="512" spans="1:13">
      <c r="A512" s="103" t="s">
        <v>725</v>
      </c>
      <c r="B512" s="104" t="s">
        <v>49</v>
      </c>
      <c r="C512" s="105" t="s">
        <v>14</v>
      </c>
      <c r="D512" s="106">
        <v>1000</v>
      </c>
      <c r="E512" s="106">
        <v>670.25</v>
      </c>
      <c r="F512" s="105">
        <v>674</v>
      </c>
      <c r="G512" s="105">
        <v>0</v>
      </c>
      <c r="H512" s="105">
        <v>0</v>
      </c>
      <c r="I512" s="107">
        <f t="shared" si="883"/>
        <v>3750</v>
      </c>
      <c r="J512" s="105">
        <v>0</v>
      </c>
      <c r="K512" s="105">
        <f t="shared" ref="K512" si="891">SUM(H512-G512)*D512</f>
        <v>0</v>
      </c>
      <c r="L512" s="107">
        <f t="shared" ref="L512" si="892">SUM(I512:K512)</f>
        <v>3750</v>
      </c>
      <c r="M512" s="108"/>
    </row>
    <row r="513" spans="1:13">
      <c r="A513" s="103" t="s">
        <v>725</v>
      </c>
      <c r="B513" s="104" t="s">
        <v>642</v>
      </c>
      <c r="C513" s="105" t="s">
        <v>14</v>
      </c>
      <c r="D513" s="106">
        <v>1400</v>
      </c>
      <c r="E513" s="106">
        <v>709</v>
      </c>
      <c r="F513" s="105">
        <v>706.5</v>
      </c>
      <c r="G513" s="105">
        <v>0</v>
      </c>
      <c r="H513" s="105">
        <v>0</v>
      </c>
      <c r="I513" s="107">
        <f t="shared" ref="I513" si="893">SUM(F513-E513)*D513</f>
        <v>-3500</v>
      </c>
      <c r="J513" s="105">
        <v>0</v>
      </c>
      <c r="K513" s="105">
        <f t="shared" ref="K513" si="894">SUM(H513-G513)*D513</f>
        <v>0</v>
      </c>
      <c r="L513" s="107">
        <f t="shared" ref="L513" si="895">SUM(I513:K513)</f>
        <v>-3500</v>
      </c>
      <c r="M513" s="108"/>
    </row>
    <row r="514" spans="1:13">
      <c r="A514" s="103" t="s">
        <v>724</v>
      </c>
      <c r="B514" s="104" t="s">
        <v>652</v>
      </c>
      <c r="C514" s="105" t="s">
        <v>14</v>
      </c>
      <c r="D514" s="106">
        <v>400</v>
      </c>
      <c r="E514" s="106">
        <v>1395</v>
      </c>
      <c r="F514" s="105">
        <v>1405</v>
      </c>
      <c r="G514" s="105">
        <v>0</v>
      </c>
      <c r="H514" s="105">
        <v>0</v>
      </c>
      <c r="I514" s="107">
        <f t="shared" ref="I514" si="896">SUM(F514-E514)*D514</f>
        <v>4000</v>
      </c>
      <c r="J514" s="105">
        <v>0</v>
      </c>
      <c r="K514" s="105">
        <f t="shared" ref="K514" si="897">SUM(H514-G514)*D514</f>
        <v>0</v>
      </c>
      <c r="L514" s="107">
        <f t="shared" ref="L514" si="898">SUM(I514:K514)</f>
        <v>4000</v>
      </c>
      <c r="M514" s="108"/>
    </row>
    <row r="515" spans="1:13">
      <c r="A515" s="103" t="s">
        <v>724</v>
      </c>
      <c r="B515" s="104" t="s">
        <v>115</v>
      </c>
      <c r="C515" s="105" t="s">
        <v>14</v>
      </c>
      <c r="D515" s="106">
        <v>2700</v>
      </c>
      <c r="E515" s="106">
        <v>275</v>
      </c>
      <c r="F515" s="105">
        <v>276</v>
      </c>
      <c r="G515" s="105">
        <v>277</v>
      </c>
      <c r="H515" s="105">
        <v>278</v>
      </c>
      <c r="I515" s="107">
        <f t="shared" ref="I515" si="899">SUM(F515-E515)*D515</f>
        <v>2700</v>
      </c>
      <c r="J515" s="105">
        <f>SUM(G515-F515)*D515</f>
        <v>2700</v>
      </c>
      <c r="K515" s="105">
        <f t="shared" ref="K515" si="900">SUM(H515-G515)*D515</f>
        <v>2700</v>
      </c>
      <c r="L515" s="107">
        <f t="shared" ref="L515" si="901">SUM(I515:K515)</f>
        <v>8100</v>
      </c>
      <c r="M515" s="108"/>
    </row>
    <row r="516" spans="1:13">
      <c r="A516" s="103" t="s">
        <v>724</v>
      </c>
      <c r="B516" s="104" t="s">
        <v>42</v>
      </c>
      <c r="C516" s="105" t="s">
        <v>14</v>
      </c>
      <c r="D516" s="106">
        <v>2800</v>
      </c>
      <c r="E516" s="106">
        <v>163</v>
      </c>
      <c r="F516" s="105">
        <v>161.9</v>
      </c>
      <c r="G516" s="105">
        <v>0</v>
      </c>
      <c r="H516" s="105">
        <v>0</v>
      </c>
      <c r="I516" s="107">
        <f t="shared" ref="I516" si="902">SUM(F516-E516)*D516</f>
        <v>-3079.9999999999841</v>
      </c>
      <c r="J516" s="105">
        <v>0</v>
      </c>
      <c r="K516" s="105">
        <v>0</v>
      </c>
      <c r="L516" s="107">
        <f t="shared" ref="L516" si="903">SUM(I516:K516)</f>
        <v>-3079.9999999999841</v>
      </c>
      <c r="M516" s="108"/>
    </row>
    <row r="517" spans="1:13">
      <c r="A517" s="103" t="s">
        <v>724</v>
      </c>
      <c r="B517" s="104" t="s">
        <v>73</v>
      </c>
      <c r="C517" s="105" t="s">
        <v>14</v>
      </c>
      <c r="D517" s="106">
        <v>6000</v>
      </c>
      <c r="E517" s="106">
        <v>70.5</v>
      </c>
      <c r="F517" s="105">
        <v>69.8</v>
      </c>
      <c r="G517" s="105">
        <v>0</v>
      </c>
      <c r="H517" s="105">
        <v>0</v>
      </c>
      <c r="I517" s="107">
        <f t="shared" ref="I517" si="904">SUM(F517-E517)*D517</f>
        <v>-4200.0000000000173</v>
      </c>
      <c r="J517" s="105">
        <v>0</v>
      </c>
      <c r="K517" s="105">
        <v>0</v>
      </c>
      <c r="L517" s="107">
        <f t="shared" ref="L517" si="905">SUM(I517:K517)</f>
        <v>-4200.0000000000173</v>
      </c>
      <c r="M517" s="108"/>
    </row>
    <row r="518" spans="1:13">
      <c r="A518" s="103" t="s">
        <v>723</v>
      </c>
      <c r="B518" s="104" t="s">
        <v>75</v>
      </c>
      <c r="C518" s="105" t="s">
        <v>14</v>
      </c>
      <c r="D518" s="106">
        <v>4500</v>
      </c>
      <c r="E518" s="106">
        <v>136.15</v>
      </c>
      <c r="F518" s="105">
        <v>136.75</v>
      </c>
      <c r="G518" s="105">
        <v>137.5</v>
      </c>
      <c r="H518" s="105">
        <v>0</v>
      </c>
      <c r="I518" s="107">
        <f t="shared" ref="I518" si="906">SUM(F518-E518)*D518</f>
        <v>2699.9999999999745</v>
      </c>
      <c r="J518" s="105">
        <f>SUM(G518-F518)*D518</f>
        <v>3375</v>
      </c>
      <c r="K518" s="105">
        <v>0</v>
      </c>
      <c r="L518" s="107">
        <f t="shared" ref="L518" si="907">SUM(I518:K518)</f>
        <v>6074.9999999999745</v>
      </c>
      <c r="M518" s="108"/>
    </row>
    <row r="519" spans="1:13">
      <c r="A519" s="103" t="s">
        <v>723</v>
      </c>
      <c r="B519" s="104" t="s">
        <v>560</v>
      </c>
      <c r="C519" s="105" t="s">
        <v>14</v>
      </c>
      <c r="D519" s="106">
        <v>20000</v>
      </c>
      <c r="E519" s="106">
        <v>59.7</v>
      </c>
      <c r="F519" s="105">
        <v>60.2</v>
      </c>
      <c r="G519" s="105">
        <v>60.5</v>
      </c>
      <c r="H519" s="105">
        <v>0</v>
      </c>
      <c r="I519" s="107">
        <f t="shared" ref="I519" si="908">SUM(F519-E519)*D519</f>
        <v>10000</v>
      </c>
      <c r="J519" s="105">
        <f>SUM(G519-F519)*D519</f>
        <v>5999.9999999999436</v>
      </c>
      <c r="K519" s="105">
        <v>0</v>
      </c>
      <c r="L519" s="107">
        <f t="shared" ref="L519" si="909">SUM(I519:K519)</f>
        <v>15999.999999999944</v>
      </c>
      <c r="M519" s="108"/>
    </row>
    <row r="520" spans="1:13">
      <c r="A520" s="103" t="s">
        <v>722</v>
      </c>
      <c r="B520" s="104" t="s">
        <v>40</v>
      </c>
      <c r="C520" s="105" t="s">
        <v>14</v>
      </c>
      <c r="D520" s="106">
        <v>4500</v>
      </c>
      <c r="E520" s="106">
        <v>95</v>
      </c>
      <c r="F520" s="105">
        <v>94.25</v>
      </c>
      <c r="G520" s="105">
        <v>0</v>
      </c>
      <c r="H520" s="105">
        <v>0</v>
      </c>
      <c r="I520" s="107">
        <f t="shared" ref="I520" si="910">SUM(F520-E520)*D520</f>
        <v>-3375</v>
      </c>
      <c r="J520" s="105">
        <v>0</v>
      </c>
      <c r="K520" s="105">
        <v>0</v>
      </c>
      <c r="L520" s="107">
        <f t="shared" ref="L520" si="911">SUM(I520:K520)</f>
        <v>-3375</v>
      </c>
      <c r="M520" s="108"/>
    </row>
    <row r="521" spans="1:13">
      <c r="A521" s="103" t="s">
        <v>722</v>
      </c>
      <c r="B521" s="104" t="s">
        <v>709</v>
      </c>
      <c r="C521" s="105" t="s">
        <v>14</v>
      </c>
      <c r="D521" s="106">
        <v>700</v>
      </c>
      <c r="E521" s="106">
        <v>1205</v>
      </c>
      <c r="F521" s="105">
        <v>1208</v>
      </c>
      <c r="G521" s="105">
        <v>0</v>
      </c>
      <c r="H521" s="105">
        <v>0</v>
      </c>
      <c r="I521" s="107">
        <f t="shared" ref="I521" si="912">SUM(F521-E521)*D521</f>
        <v>2100</v>
      </c>
      <c r="J521" s="105">
        <v>0</v>
      </c>
      <c r="K521" s="105">
        <v>0</v>
      </c>
      <c r="L521" s="107">
        <f t="shared" ref="L521" si="913">SUM(I521:K521)</f>
        <v>2100</v>
      </c>
      <c r="M521" s="108"/>
    </row>
    <row r="522" spans="1:13">
      <c r="A522" s="103" t="s">
        <v>721</v>
      </c>
      <c r="B522" s="104" t="s">
        <v>73</v>
      </c>
      <c r="C522" s="105" t="s">
        <v>15</v>
      </c>
      <c r="D522" s="106">
        <v>6000</v>
      </c>
      <c r="E522" s="106">
        <v>65.45</v>
      </c>
      <c r="F522" s="105">
        <v>65.099999999999994</v>
      </c>
      <c r="G522" s="105">
        <v>0</v>
      </c>
      <c r="H522" s="105">
        <v>0</v>
      </c>
      <c r="I522" s="107">
        <f>SUM(E522-F522)*D522</f>
        <v>2100.0000000000509</v>
      </c>
      <c r="J522" s="105">
        <v>0</v>
      </c>
      <c r="K522" s="105">
        <v>0</v>
      </c>
      <c r="L522" s="107">
        <f t="shared" ref="L522" si="914">SUM(I522:K522)</f>
        <v>2100.0000000000509</v>
      </c>
      <c r="M522" s="108"/>
    </row>
    <row r="523" spans="1:13">
      <c r="A523" s="103" t="s">
        <v>721</v>
      </c>
      <c r="B523" s="104" t="s">
        <v>131</v>
      </c>
      <c r="C523" s="105" t="s">
        <v>14</v>
      </c>
      <c r="D523" s="106">
        <v>6000</v>
      </c>
      <c r="E523" s="106">
        <v>117</v>
      </c>
      <c r="F523" s="105">
        <v>117.5</v>
      </c>
      <c r="G523" s="105">
        <v>118</v>
      </c>
      <c r="H523" s="105">
        <v>118.5</v>
      </c>
      <c r="I523" s="107">
        <f t="shared" ref="I523" si="915">SUM(F523-E523)*D523</f>
        <v>3000</v>
      </c>
      <c r="J523" s="105">
        <f>SUM(G523-F523)*D523</f>
        <v>3000</v>
      </c>
      <c r="K523" s="105">
        <f t="shared" ref="K523" si="916">SUM(H523-G523)*D523</f>
        <v>3000</v>
      </c>
      <c r="L523" s="107">
        <f t="shared" ref="L523" si="917">SUM(I523:K523)</f>
        <v>9000</v>
      </c>
      <c r="M523" s="108"/>
    </row>
    <row r="524" spans="1:13">
      <c r="A524" s="103" t="s">
        <v>721</v>
      </c>
      <c r="B524" s="104" t="s">
        <v>37</v>
      </c>
      <c r="C524" s="105" t="s">
        <v>14</v>
      </c>
      <c r="D524" s="106">
        <v>6000</v>
      </c>
      <c r="E524" s="106">
        <v>103</v>
      </c>
      <c r="F524" s="105">
        <v>103</v>
      </c>
      <c r="G524" s="105">
        <v>604</v>
      </c>
      <c r="H524" s="105">
        <v>0</v>
      </c>
      <c r="I524" s="107">
        <f t="shared" ref="I524" si="918">SUM(F524-E524)*D524</f>
        <v>0</v>
      </c>
      <c r="J524" s="105">
        <v>0</v>
      </c>
      <c r="K524" s="105">
        <v>0</v>
      </c>
      <c r="L524" s="107">
        <f t="shared" ref="L524" si="919">SUM(I524:K524)</f>
        <v>0</v>
      </c>
      <c r="M524" s="108"/>
    </row>
    <row r="525" spans="1:13">
      <c r="A525" s="103" t="s">
        <v>721</v>
      </c>
      <c r="B525" s="104" t="s">
        <v>77</v>
      </c>
      <c r="C525" s="105" t="s">
        <v>14</v>
      </c>
      <c r="D525" s="106">
        <v>400</v>
      </c>
      <c r="E525" s="106">
        <v>1473</v>
      </c>
      <c r="F525" s="105">
        <v>1463</v>
      </c>
      <c r="G525" s="105">
        <v>0</v>
      </c>
      <c r="H525" s="105">
        <v>0</v>
      </c>
      <c r="I525" s="107">
        <f t="shared" ref="I525" si="920">SUM(F525-E525)*D525</f>
        <v>-4000</v>
      </c>
      <c r="J525" s="105">
        <v>0</v>
      </c>
      <c r="K525" s="105">
        <v>0</v>
      </c>
      <c r="L525" s="107">
        <f t="shared" ref="L525" si="921">SUM(I525:K525)</f>
        <v>-4000</v>
      </c>
      <c r="M525" s="108"/>
    </row>
    <row r="526" spans="1:13">
      <c r="A526" s="103" t="s">
        <v>721</v>
      </c>
      <c r="B526" s="104" t="s">
        <v>694</v>
      </c>
      <c r="C526" s="105" t="s">
        <v>14</v>
      </c>
      <c r="D526" s="106">
        <v>1800</v>
      </c>
      <c r="E526" s="106">
        <v>366</v>
      </c>
      <c r="F526" s="105">
        <v>364</v>
      </c>
      <c r="G526" s="105">
        <v>0</v>
      </c>
      <c r="H526" s="105">
        <v>0</v>
      </c>
      <c r="I526" s="107">
        <f t="shared" ref="I526" si="922">SUM(F526-E526)*D526</f>
        <v>-3600</v>
      </c>
      <c r="J526" s="105">
        <v>0</v>
      </c>
      <c r="K526" s="105">
        <v>0</v>
      </c>
      <c r="L526" s="107">
        <f t="shared" ref="L526" si="923">SUM(I526:K526)</f>
        <v>-3600</v>
      </c>
      <c r="M526" s="108"/>
    </row>
    <row r="527" spans="1:13">
      <c r="A527" s="103" t="s">
        <v>721</v>
      </c>
      <c r="B527" s="104" t="s">
        <v>642</v>
      </c>
      <c r="C527" s="105" t="s">
        <v>14</v>
      </c>
      <c r="D527" s="106">
        <v>1400</v>
      </c>
      <c r="E527" s="106">
        <v>677.5</v>
      </c>
      <c r="F527" s="105">
        <v>674</v>
      </c>
      <c r="G527" s="105">
        <v>0</v>
      </c>
      <c r="H527" s="105">
        <v>0</v>
      </c>
      <c r="I527" s="107">
        <f t="shared" ref="I527" si="924">SUM(F527-E527)*D527</f>
        <v>-4900</v>
      </c>
      <c r="J527" s="105">
        <v>0</v>
      </c>
      <c r="K527" s="105">
        <v>0</v>
      </c>
      <c r="L527" s="107">
        <f t="shared" ref="L527" si="925">SUM(I527:K527)</f>
        <v>-4900</v>
      </c>
      <c r="M527" s="108"/>
    </row>
    <row r="528" spans="1:13">
      <c r="A528" s="103" t="s">
        <v>719</v>
      </c>
      <c r="B528" s="104" t="s">
        <v>69</v>
      </c>
      <c r="C528" s="105" t="s">
        <v>15</v>
      </c>
      <c r="D528" s="106">
        <v>750</v>
      </c>
      <c r="E528" s="106">
        <v>691.4</v>
      </c>
      <c r="F528" s="105">
        <v>687.4</v>
      </c>
      <c r="G528" s="105">
        <v>683.4</v>
      </c>
      <c r="H528" s="105">
        <v>0</v>
      </c>
      <c r="I528" s="107">
        <f>SUM(E528-F528)*D528</f>
        <v>3000</v>
      </c>
      <c r="J528" s="105">
        <f>SUM(F528-G528)*D528</f>
        <v>3000</v>
      </c>
      <c r="K528" s="105">
        <v>0</v>
      </c>
      <c r="L528" s="107">
        <f t="shared" ref="L528" si="926">SUM(I528:K528)</f>
        <v>6000</v>
      </c>
      <c r="M528" s="108"/>
    </row>
    <row r="529" spans="1:13">
      <c r="A529" s="103" t="s">
        <v>719</v>
      </c>
      <c r="B529" s="104" t="s">
        <v>601</v>
      </c>
      <c r="C529" s="105" t="s">
        <v>14</v>
      </c>
      <c r="D529" s="106">
        <v>1200</v>
      </c>
      <c r="E529" s="106">
        <v>680</v>
      </c>
      <c r="F529" s="105">
        <v>682</v>
      </c>
      <c r="G529" s="105">
        <v>0</v>
      </c>
      <c r="H529" s="105">
        <v>0</v>
      </c>
      <c r="I529" s="107">
        <f t="shared" ref="I529" si="927">SUM(F529-E529)*D529</f>
        <v>2400</v>
      </c>
      <c r="J529" s="105">
        <v>0</v>
      </c>
      <c r="K529" s="105">
        <f>SUM(G529-H529)*D529</f>
        <v>0</v>
      </c>
      <c r="L529" s="107">
        <f t="shared" ref="L529" si="928">SUM(I529:K529)</f>
        <v>2400</v>
      </c>
      <c r="M529" s="108"/>
    </row>
    <row r="530" spans="1:13">
      <c r="A530" s="103" t="s">
        <v>719</v>
      </c>
      <c r="B530" s="104" t="s">
        <v>720</v>
      </c>
      <c r="C530" s="105" t="s">
        <v>14</v>
      </c>
      <c r="D530" s="106">
        <v>400</v>
      </c>
      <c r="E530" s="106">
        <v>1874</v>
      </c>
      <c r="F530" s="105">
        <v>1879</v>
      </c>
      <c r="G530" s="105">
        <v>0</v>
      </c>
      <c r="H530" s="105">
        <v>0</v>
      </c>
      <c r="I530" s="107">
        <f t="shared" ref="I530:I532" si="929">SUM(F530-E530)*D530</f>
        <v>2000</v>
      </c>
      <c r="J530" s="105">
        <v>0</v>
      </c>
      <c r="K530" s="105">
        <f>SUM(G530-H530)*D530</f>
        <v>0</v>
      </c>
      <c r="L530" s="107">
        <f t="shared" ref="L530" si="930">SUM(I530:K530)</f>
        <v>2000</v>
      </c>
      <c r="M530" s="108"/>
    </row>
    <row r="531" spans="1:13">
      <c r="A531" s="103" t="s">
        <v>718</v>
      </c>
      <c r="B531" s="104" t="s">
        <v>39</v>
      </c>
      <c r="C531" s="105" t="s">
        <v>15</v>
      </c>
      <c r="D531" s="106">
        <v>2000</v>
      </c>
      <c r="E531" s="106">
        <v>220.5</v>
      </c>
      <c r="F531" s="105">
        <v>219.5</v>
      </c>
      <c r="G531" s="105">
        <v>218.5</v>
      </c>
      <c r="H531" s="105">
        <v>217.5</v>
      </c>
      <c r="I531" s="107">
        <f>SUM(E531-F531)*D531</f>
        <v>2000</v>
      </c>
      <c r="J531" s="105">
        <f>SUM(F531-G531)*D531</f>
        <v>2000</v>
      </c>
      <c r="K531" s="105">
        <f>SUM(G531-H531)*D531</f>
        <v>2000</v>
      </c>
      <c r="L531" s="107">
        <f t="shared" ref="L531" si="931">SUM(I531:K531)</f>
        <v>6000</v>
      </c>
      <c r="M531" s="108"/>
    </row>
    <row r="532" spans="1:13">
      <c r="A532" s="103" t="s">
        <v>717</v>
      </c>
      <c r="B532" s="104" t="s">
        <v>25</v>
      </c>
      <c r="C532" s="105" t="s">
        <v>14</v>
      </c>
      <c r="D532" s="106">
        <v>3000</v>
      </c>
      <c r="E532" s="106">
        <v>164</v>
      </c>
      <c r="F532" s="105">
        <v>163.75</v>
      </c>
      <c r="G532" s="105">
        <v>0</v>
      </c>
      <c r="H532" s="105">
        <v>0</v>
      </c>
      <c r="I532" s="107">
        <f t="shared" si="929"/>
        <v>-750</v>
      </c>
      <c r="J532" s="105">
        <v>0</v>
      </c>
      <c r="K532" s="105">
        <f t="shared" ref="K532" si="932">SUM(H532-G532)*D532</f>
        <v>0</v>
      </c>
      <c r="L532" s="107">
        <f t="shared" ref="L532" si="933">SUM(I532:K532)</f>
        <v>-750</v>
      </c>
      <c r="M532" s="108"/>
    </row>
    <row r="533" spans="1:13">
      <c r="A533" s="103" t="s">
        <v>717</v>
      </c>
      <c r="B533" s="104" t="s">
        <v>73</v>
      </c>
      <c r="C533" s="105" t="s">
        <v>15</v>
      </c>
      <c r="D533" s="106">
        <v>6000</v>
      </c>
      <c r="E533" s="106">
        <v>65.5</v>
      </c>
      <c r="F533" s="105">
        <v>66.099999999999994</v>
      </c>
      <c r="G533" s="105">
        <v>0</v>
      </c>
      <c r="H533" s="105">
        <v>0</v>
      </c>
      <c r="I533" s="107">
        <f>SUM(E533-F533)*D533</f>
        <v>-3599.9999999999659</v>
      </c>
      <c r="J533" s="105">
        <v>0</v>
      </c>
      <c r="K533" s="105">
        <f t="shared" ref="K533" si="934">SUM(H533-G533)*D533</f>
        <v>0</v>
      </c>
      <c r="L533" s="107">
        <f t="shared" ref="L533" si="935">SUM(I533:K533)</f>
        <v>-3599.9999999999659</v>
      </c>
      <c r="M533" s="108"/>
    </row>
    <row r="534" spans="1:13">
      <c r="A534" s="103" t="s">
        <v>717</v>
      </c>
      <c r="B534" s="104" t="s">
        <v>390</v>
      </c>
      <c r="C534" s="105" t="s">
        <v>14</v>
      </c>
      <c r="D534" s="106">
        <v>1000</v>
      </c>
      <c r="E534" s="106">
        <v>682.5</v>
      </c>
      <c r="F534" s="105">
        <v>679.5</v>
      </c>
      <c r="G534" s="105">
        <v>0</v>
      </c>
      <c r="H534" s="105">
        <v>0</v>
      </c>
      <c r="I534" s="107">
        <f t="shared" ref="I534:I535" si="936">SUM(F534-E534)*D534</f>
        <v>-3000</v>
      </c>
      <c r="J534" s="105">
        <v>0</v>
      </c>
      <c r="K534" s="105">
        <f t="shared" ref="K534" si="937">SUM(H534-G534)*D534</f>
        <v>0</v>
      </c>
      <c r="L534" s="107">
        <f t="shared" ref="L534" si="938">SUM(I534:K534)</f>
        <v>-3000</v>
      </c>
      <c r="M534" s="108"/>
    </row>
    <row r="535" spans="1:13">
      <c r="A535" s="103" t="s">
        <v>715</v>
      </c>
      <c r="B535" s="104" t="s">
        <v>716</v>
      </c>
      <c r="C535" s="105" t="s">
        <v>14</v>
      </c>
      <c r="D535" s="106">
        <v>2500</v>
      </c>
      <c r="E535" s="106">
        <v>269</v>
      </c>
      <c r="F535" s="105">
        <v>269.89999999999998</v>
      </c>
      <c r="G535" s="105">
        <v>0</v>
      </c>
      <c r="H535" s="105">
        <v>0</v>
      </c>
      <c r="I535" s="107">
        <f t="shared" si="936"/>
        <v>2249.9999999999432</v>
      </c>
      <c r="J535" s="105">
        <v>0</v>
      </c>
      <c r="K535" s="105">
        <f t="shared" ref="K535" si="939">SUM(H535-G535)*D535</f>
        <v>0</v>
      </c>
      <c r="L535" s="107">
        <f t="shared" ref="L535" si="940">SUM(I535:K535)</f>
        <v>2249.9999999999432</v>
      </c>
      <c r="M535" s="108"/>
    </row>
    <row r="536" spans="1:13">
      <c r="A536" s="103" t="s">
        <v>715</v>
      </c>
      <c r="B536" s="104" t="s">
        <v>236</v>
      </c>
      <c r="C536" s="105" t="s">
        <v>14</v>
      </c>
      <c r="D536" s="106">
        <v>250</v>
      </c>
      <c r="E536" s="106">
        <v>2956</v>
      </c>
      <c r="F536" s="105">
        <v>2940</v>
      </c>
      <c r="G536" s="105">
        <v>0</v>
      </c>
      <c r="H536" s="105">
        <v>0</v>
      </c>
      <c r="I536" s="107">
        <f t="shared" ref="I536" si="941">SUM(F536-E536)*D536</f>
        <v>-4000</v>
      </c>
      <c r="J536" s="105">
        <v>0</v>
      </c>
      <c r="K536" s="105">
        <f t="shared" ref="K536" si="942">SUM(H536-G536)*D536</f>
        <v>0</v>
      </c>
      <c r="L536" s="107">
        <f t="shared" ref="L536" si="943">SUM(I536:K536)</f>
        <v>-4000</v>
      </c>
      <c r="M536" s="108"/>
    </row>
    <row r="537" spans="1:13">
      <c r="A537" s="103" t="s">
        <v>715</v>
      </c>
      <c r="B537" s="104" t="s">
        <v>230</v>
      </c>
      <c r="C537" s="105" t="s">
        <v>14</v>
      </c>
      <c r="D537" s="106">
        <v>4000</v>
      </c>
      <c r="E537" s="106">
        <v>209.25</v>
      </c>
      <c r="F537" s="105">
        <v>209.25</v>
      </c>
      <c r="G537" s="105">
        <v>0</v>
      </c>
      <c r="H537" s="105">
        <v>0</v>
      </c>
      <c r="I537" s="107">
        <f t="shared" ref="I537" si="944">SUM(F537-E537)*D537</f>
        <v>0</v>
      </c>
      <c r="J537" s="105">
        <v>0</v>
      </c>
      <c r="K537" s="105">
        <f t="shared" ref="K537" si="945">SUM(H537-G537)*D537</f>
        <v>0</v>
      </c>
      <c r="L537" s="107">
        <f t="shared" ref="L537" si="946">SUM(I537:K537)</f>
        <v>0</v>
      </c>
      <c r="M537" s="108"/>
    </row>
    <row r="538" spans="1:13">
      <c r="A538" s="103" t="s">
        <v>713</v>
      </c>
      <c r="B538" s="104" t="s">
        <v>233</v>
      </c>
      <c r="C538" s="105" t="s">
        <v>14</v>
      </c>
      <c r="D538" s="106">
        <v>6000</v>
      </c>
      <c r="E538" s="106">
        <v>145</v>
      </c>
      <c r="F538" s="105">
        <v>145.5</v>
      </c>
      <c r="G538" s="105">
        <v>146</v>
      </c>
      <c r="H538" s="105">
        <v>146.5</v>
      </c>
      <c r="I538" s="107">
        <f t="shared" ref="I538" si="947">SUM(F538-E538)*D538</f>
        <v>3000</v>
      </c>
      <c r="J538" s="105">
        <f>SUM(G538-F538)*D538</f>
        <v>3000</v>
      </c>
      <c r="K538" s="105">
        <f t="shared" ref="K538" si="948">SUM(H538-G538)*D538</f>
        <v>3000</v>
      </c>
      <c r="L538" s="107">
        <f t="shared" ref="L538" si="949">SUM(I538:K538)</f>
        <v>9000</v>
      </c>
      <c r="M538" s="108"/>
    </row>
    <row r="539" spans="1:13">
      <c r="A539" s="103" t="s">
        <v>713</v>
      </c>
      <c r="B539" s="104" t="s">
        <v>39</v>
      </c>
      <c r="C539" s="105" t="s">
        <v>14</v>
      </c>
      <c r="D539" s="106">
        <v>2000</v>
      </c>
      <c r="E539" s="106">
        <v>233.15</v>
      </c>
      <c r="F539" s="105">
        <v>234.15</v>
      </c>
      <c r="G539" s="105">
        <v>235.15</v>
      </c>
      <c r="H539" s="105">
        <v>236.15</v>
      </c>
      <c r="I539" s="107">
        <f t="shared" ref="I539" si="950">SUM(F539-E539)*D539</f>
        <v>2000</v>
      </c>
      <c r="J539" s="105">
        <f>SUM(G539-F539)*D539</f>
        <v>2000</v>
      </c>
      <c r="K539" s="105">
        <f t="shared" ref="K539" si="951">SUM(H539-G539)*D539</f>
        <v>2000</v>
      </c>
      <c r="L539" s="107">
        <f t="shared" ref="L539" si="952">SUM(I539:K539)</f>
        <v>6000</v>
      </c>
      <c r="M539" s="108"/>
    </row>
    <row r="540" spans="1:13">
      <c r="A540" s="103" t="s">
        <v>713</v>
      </c>
      <c r="B540" s="104" t="s">
        <v>40</v>
      </c>
      <c r="C540" s="105" t="s">
        <v>14</v>
      </c>
      <c r="D540" s="106">
        <v>4500</v>
      </c>
      <c r="E540" s="106">
        <v>103</v>
      </c>
      <c r="F540" s="105">
        <v>103.5</v>
      </c>
      <c r="G540" s="105">
        <v>0</v>
      </c>
      <c r="H540" s="105">
        <v>0</v>
      </c>
      <c r="I540" s="107">
        <f t="shared" ref="I540" si="953">SUM(F540-E540)*D540</f>
        <v>2250</v>
      </c>
      <c r="J540" s="105">
        <v>0</v>
      </c>
      <c r="K540" s="105">
        <f t="shared" ref="K540" si="954">SUM(H540-G540)*D540</f>
        <v>0</v>
      </c>
      <c r="L540" s="107">
        <f t="shared" ref="L540" si="955">SUM(I540:K540)</f>
        <v>2250</v>
      </c>
      <c r="M540" s="108"/>
    </row>
    <row r="541" spans="1:13">
      <c r="A541" s="103" t="s">
        <v>713</v>
      </c>
      <c r="B541" s="104" t="s">
        <v>25</v>
      </c>
      <c r="C541" s="105" t="s">
        <v>14</v>
      </c>
      <c r="D541" s="106">
        <v>3000</v>
      </c>
      <c r="E541" s="106">
        <v>164.5</v>
      </c>
      <c r="F541" s="105">
        <v>163.5</v>
      </c>
      <c r="G541" s="105">
        <v>0</v>
      </c>
      <c r="H541" s="105">
        <v>0</v>
      </c>
      <c r="I541" s="107">
        <f t="shared" ref="I541" si="956">SUM(F541-E541)*D541</f>
        <v>-3000</v>
      </c>
      <c r="J541" s="105">
        <v>0</v>
      </c>
      <c r="K541" s="105">
        <f t="shared" ref="K541" si="957">SUM(H541-G541)*D541</f>
        <v>0</v>
      </c>
      <c r="L541" s="107">
        <f t="shared" ref="L541" si="958">SUM(I541:K541)</f>
        <v>-3000</v>
      </c>
      <c r="M541" s="108"/>
    </row>
    <row r="542" spans="1:13">
      <c r="A542" s="103" t="s">
        <v>713</v>
      </c>
      <c r="B542" s="104" t="s">
        <v>714</v>
      </c>
      <c r="C542" s="105" t="s">
        <v>14</v>
      </c>
      <c r="D542" s="106">
        <v>550</v>
      </c>
      <c r="E542" s="106">
        <v>1465</v>
      </c>
      <c r="F542" s="105">
        <v>1460</v>
      </c>
      <c r="G542" s="105">
        <v>0</v>
      </c>
      <c r="H542" s="105">
        <v>0</v>
      </c>
      <c r="I542" s="107">
        <f t="shared" ref="I542" si="959">SUM(F542-E542)*D542</f>
        <v>-2750</v>
      </c>
      <c r="J542" s="105">
        <v>0</v>
      </c>
      <c r="K542" s="105">
        <f t="shared" ref="K542" si="960">SUM(H542-G542)*D542</f>
        <v>0</v>
      </c>
      <c r="L542" s="107">
        <f t="shared" ref="L542" si="961">SUM(I542:K542)</f>
        <v>-2750</v>
      </c>
      <c r="M542" s="108"/>
    </row>
    <row r="543" spans="1:13">
      <c r="A543" s="103" t="s">
        <v>711</v>
      </c>
      <c r="B543" s="104" t="s">
        <v>712</v>
      </c>
      <c r="C543" s="105" t="s">
        <v>14</v>
      </c>
      <c r="D543" s="106">
        <v>1000</v>
      </c>
      <c r="E543" s="106">
        <v>482</v>
      </c>
      <c r="F543" s="105">
        <v>478</v>
      </c>
      <c r="G543" s="105">
        <v>0</v>
      </c>
      <c r="H543" s="105">
        <v>0</v>
      </c>
      <c r="I543" s="107">
        <f t="shared" ref="I543" si="962">SUM(F543-E543)*D543</f>
        <v>-4000</v>
      </c>
      <c r="J543" s="105">
        <v>0</v>
      </c>
      <c r="K543" s="105">
        <f t="shared" ref="K543" si="963">SUM(H543-G543)*D543</f>
        <v>0</v>
      </c>
      <c r="L543" s="107">
        <f t="shared" ref="L543" si="964">SUM(I543:K543)</f>
        <v>-4000</v>
      </c>
      <c r="M543" s="108"/>
    </row>
    <row r="544" spans="1:13">
      <c r="A544" s="103" t="s">
        <v>711</v>
      </c>
      <c r="B544" s="104" t="s">
        <v>26</v>
      </c>
      <c r="C544" s="105" t="s">
        <v>14</v>
      </c>
      <c r="D544" s="106">
        <v>1300</v>
      </c>
      <c r="E544" s="106">
        <v>342</v>
      </c>
      <c r="F544" s="105">
        <v>344</v>
      </c>
      <c r="G544" s="105">
        <v>346</v>
      </c>
      <c r="H544" s="105">
        <v>347.9</v>
      </c>
      <c r="I544" s="107">
        <f t="shared" ref="I544" si="965">SUM(F544-E544)*D544</f>
        <v>2600</v>
      </c>
      <c r="J544" s="105">
        <f>SUM(G544-F544)*D544</f>
        <v>2600</v>
      </c>
      <c r="K544" s="105">
        <f t="shared" ref="K544" si="966">SUM(H544-G544)*D544</f>
        <v>2469.9999999999704</v>
      </c>
      <c r="L544" s="107">
        <f t="shared" ref="L544" si="967">SUM(I544:K544)</f>
        <v>7669.9999999999709</v>
      </c>
      <c r="M544" s="108"/>
    </row>
    <row r="545" spans="1:13">
      <c r="A545" s="103" t="s">
        <v>711</v>
      </c>
      <c r="B545" s="104" t="s">
        <v>564</v>
      </c>
      <c r="C545" s="105" t="s">
        <v>15</v>
      </c>
      <c r="D545" s="106">
        <v>8000</v>
      </c>
      <c r="E545" s="106">
        <v>63.45</v>
      </c>
      <c r="F545" s="105">
        <v>63</v>
      </c>
      <c r="G545" s="105">
        <v>62.5</v>
      </c>
      <c r="H545" s="105">
        <v>62</v>
      </c>
      <c r="I545" s="107">
        <f>SUM(E545-F545)*D545</f>
        <v>3600.0000000000227</v>
      </c>
      <c r="J545" s="105">
        <f>SUM(F545-G545)*D545</f>
        <v>4000</v>
      </c>
      <c r="K545" s="105">
        <f>SUM(G545-H545)*D545</f>
        <v>4000</v>
      </c>
      <c r="L545" s="107">
        <f t="shared" ref="L545" si="968">SUM(I545:K545)</f>
        <v>11600.000000000022</v>
      </c>
      <c r="M545" s="108"/>
    </row>
    <row r="546" spans="1:13">
      <c r="A546" s="103" t="s">
        <v>710</v>
      </c>
      <c r="B546" s="104" t="s">
        <v>69</v>
      </c>
      <c r="C546" s="105" t="s">
        <v>15</v>
      </c>
      <c r="D546" s="106">
        <v>750</v>
      </c>
      <c r="E546" s="106">
        <v>715</v>
      </c>
      <c r="F546" s="105">
        <v>712</v>
      </c>
      <c r="G546" s="105">
        <v>708</v>
      </c>
      <c r="H546" s="105">
        <v>0</v>
      </c>
      <c r="I546" s="107">
        <f>SUM(E546-F546)*D546</f>
        <v>2250</v>
      </c>
      <c r="J546" s="105">
        <f>SUM(F546-G546)*D546</f>
        <v>3000</v>
      </c>
      <c r="K546" s="105">
        <v>0</v>
      </c>
      <c r="L546" s="107">
        <f t="shared" ref="L546" si="969">SUM(I546:K546)</f>
        <v>5250</v>
      </c>
      <c r="M546" s="108"/>
    </row>
    <row r="547" spans="1:13">
      <c r="A547" s="103" t="s">
        <v>710</v>
      </c>
      <c r="B547" s="104" t="s">
        <v>41</v>
      </c>
      <c r="C547" s="105" t="s">
        <v>15</v>
      </c>
      <c r="D547" s="106">
        <v>2500</v>
      </c>
      <c r="E547" s="106">
        <v>368</v>
      </c>
      <c r="F547" s="105">
        <v>367</v>
      </c>
      <c r="G547" s="105">
        <v>366</v>
      </c>
      <c r="H547" s="105">
        <v>365</v>
      </c>
      <c r="I547" s="107">
        <f>SUM(E547-F547)*D547</f>
        <v>2500</v>
      </c>
      <c r="J547" s="105">
        <f>SUM(F547-G547)*D547</f>
        <v>2500</v>
      </c>
      <c r="K547" s="105">
        <f>SUM(G547-H547)*D547</f>
        <v>2500</v>
      </c>
      <c r="L547" s="107">
        <f t="shared" ref="L547" si="970">SUM(I547:K547)</f>
        <v>7500</v>
      </c>
      <c r="M547" s="108"/>
    </row>
    <row r="548" spans="1:13">
      <c r="A548" s="103" t="s">
        <v>708</v>
      </c>
      <c r="B548" s="104" t="s">
        <v>558</v>
      </c>
      <c r="C548" s="105" t="s">
        <v>14</v>
      </c>
      <c r="D548" s="106">
        <v>4500</v>
      </c>
      <c r="E548" s="106">
        <v>102</v>
      </c>
      <c r="F548" s="105">
        <v>102.5</v>
      </c>
      <c r="G548" s="105">
        <v>103</v>
      </c>
      <c r="H548" s="105">
        <v>103.5</v>
      </c>
      <c r="I548" s="107">
        <f t="shared" ref="I548" si="971">SUM(F548-E548)*D548</f>
        <v>2250</v>
      </c>
      <c r="J548" s="105">
        <f>SUM(G548-F548)*D548</f>
        <v>2250</v>
      </c>
      <c r="K548" s="105">
        <f t="shared" ref="K548" si="972">SUM(H548-G548)*D548</f>
        <v>2250</v>
      </c>
      <c r="L548" s="107">
        <f t="shared" ref="L548" si="973">SUM(I548:K548)</f>
        <v>6750</v>
      </c>
      <c r="M548" s="108"/>
    </row>
    <row r="549" spans="1:13">
      <c r="A549" s="103" t="s">
        <v>708</v>
      </c>
      <c r="B549" s="104" t="s">
        <v>709</v>
      </c>
      <c r="C549" s="105" t="s">
        <v>14</v>
      </c>
      <c r="D549" s="106">
        <v>700</v>
      </c>
      <c r="E549" s="106">
        <v>1222.5</v>
      </c>
      <c r="F549" s="105">
        <v>1227.5</v>
      </c>
      <c r="G549" s="105">
        <v>1235</v>
      </c>
      <c r="H549" s="105">
        <v>103.5</v>
      </c>
      <c r="I549" s="107">
        <f t="shared" ref="I549" si="974">SUM(F549-E549)*D549</f>
        <v>3500</v>
      </c>
      <c r="J549" s="105">
        <f>SUM(G549-F549)*D549</f>
        <v>5250</v>
      </c>
      <c r="K549" s="105">
        <v>0</v>
      </c>
      <c r="L549" s="107">
        <f t="shared" ref="L549" si="975">SUM(I549:K549)</f>
        <v>8750</v>
      </c>
      <c r="M549" s="108"/>
    </row>
    <row r="550" spans="1:13">
      <c r="A550" s="103" t="s">
        <v>708</v>
      </c>
      <c r="B550" s="104" t="s">
        <v>41</v>
      </c>
      <c r="C550" s="105" t="s">
        <v>14</v>
      </c>
      <c r="D550" s="106">
        <v>2500</v>
      </c>
      <c r="E550" s="106">
        <v>380</v>
      </c>
      <c r="F550" s="105">
        <v>381.9</v>
      </c>
      <c r="G550" s="105">
        <v>0</v>
      </c>
      <c r="H550" s="105">
        <v>0</v>
      </c>
      <c r="I550" s="107">
        <f t="shared" ref="I550" si="976">SUM(F550-E550)*D550</f>
        <v>4749.9999999999436</v>
      </c>
      <c r="J550" s="105">
        <v>0</v>
      </c>
      <c r="K550" s="105">
        <v>0</v>
      </c>
      <c r="L550" s="107">
        <f t="shared" ref="L550" si="977">SUM(I550:K550)</f>
        <v>4749.9999999999436</v>
      </c>
      <c r="M550" s="108"/>
    </row>
    <row r="551" spans="1:13">
      <c r="A551" s="103" t="s">
        <v>708</v>
      </c>
      <c r="B551" s="104" t="s">
        <v>58</v>
      </c>
      <c r="C551" s="105" t="s">
        <v>14</v>
      </c>
      <c r="D551" s="106">
        <v>3500</v>
      </c>
      <c r="E551" s="106">
        <v>183</v>
      </c>
      <c r="F551" s="105">
        <v>182</v>
      </c>
      <c r="G551" s="105">
        <v>0</v>
      </c>
      <c r="H551" s="105">
        <v>0</v>
      </c>
      <c r="I551" s="107">
        <f t="shared" ref="I551" si="978">SUM(F551-E551)*D551</f>
        <v>-3500</v>
      </c>
      <c r="J551" s="105">
        <v>0</v>
      </c>
      <c r="K551" s="105">
        <v>0</v>
      </c>
      <c r="L551" s="107">
        <f t="shared" ref="L551" si="979">SUM(I551:K551)</f>
        <v>-3500</v>
      </c>
      <c r="M551" s="108"/>
    </row>
    <row r="552" spans="1:13">
      <c r="A552" s="103" t="s">
        <v>707</v>
      </c>
      <c r="B552" s="104" t="s">
        <v>37</v>
      </c>
      <c r="C552" s="105" t="s">
        <v>14</v>
      </c>
      <c r="D552" s="106">
        <v>6000</v>
      </c>
      <c r="E552" s="106">
        <v>109</v>
      </c>
      <c r="F552" s="105">
        <v>109.5</v>
      </c>
      <c r="G552" s="105">
        <v>0</v>
      </c>
      <c r="H552" s="105">
        <v>0</v>
      </c>
      <c r="I552" s="107">
        <f t="shared" ref="I552:I553" si="980">SUM(F552-E552)*D552</f>
        <v>3000</v>
      </c>
      <c r="J552" s="105">
        <v>0</v>
      </c>
      <c r="K552" s="105">
        <f t="shared" ref="K552:K557" si="981">SUM(H552-G552)*D552</f>
        <v>0</v>
      </c>
      <c r="L552" s="107">
        <f t="shared" ref="L552:L553" si="982">SUM(I552:K552)</f>
        <v>3000</v>
      </c>
      <c r="M552" s="108"/>
    </row>
    <row r="553" spans="1:13">
      <c r="A553" s="103" t="s">
        <v>707</v>
      </c>
      <c r="B553" s="104" t="s">
        <v>59</v>
      </c>
      <c r="C553" s="105" t="s">
        <v>14</v>
      </c>
      <c r="D553" s="106">
        <v>600</v>
      </c>
      <c r="E553" s="106">
        <v>1015</v>
      </c>
      <c r="F553" s="105">
        <v>1008</v>
      </c>
      <c r="G553" s="105">
        <v>0</v>
      </c>
      <c r="H553" s="105">
        <v>0</v>
      </c>
      <c r="I553" s="107">
        <f t="shared" si="980"/>
        <v>-4200</v>
      </c>
      <c r="J553" s="105">
        <v>0</v>
      </c>
      <c r="K553" s="105">
        <f t="shared" si="981"/>
        <v>0</v>
      </c>
      <c r="L553" s="107">
        <f t="shared" si="982"/>
        <v>-4200</v>
      </c>
      <c r="M553" s="108"/>
    </row>
    <row r="554" spans="1:13">
      <c r="A554" s="103" t="s">
        <v>707</v>
      </c>
      <c r="B554" s="104" t="s">
        <v>211</v>
      </c>
      <c r="C554" s="105" t="s">
        <v>14</v>
      </c>
      <c r="D554" s="106">
        <v>1800</v>
      </c>
      <c r="E554" s="106">
        <v>376</v>
      </c>
      <c r="F554" s="105">
        <v>375</v>
      </c>
      <c r="G554" s="105">
        <v>0</v>
      </c>
      <c r="H554" s="105">
        <v>0</v>
      </c>
      <c r="I554" s="107">
        <f t="shared" ref="I554" si="983">SUM(F554-E554)*D554</f>
        <v>-1800</v>
      </c>
      <c r="J554" s="105">
        <v>0</v>
      </c>
      <c r="K554" s="105">
        <f t="shared" si="981"/>
        <v>0</v>
      </c>
      <c r="L554" s="107">
        <f t="shared" ref="L554" si="984">SUM(I554:K554)</f>
        <v>-1800</v>
      </c>
      <c r="M554" s="108"/>
    </row>
    <row r="555" spans="1:13">
      <c r="A555" s="103" t="s">
        <v>706</v>
      </c>
      <c r="B555" s="104" t="s">
        <v>66</v>
      </c>
      <c r="C555" s="105" t="s">
        <v>14</v>
      </c>
      <c r="D555" s="106">
        <v>250</v>
      </c>
      <c r="E555" s="106">
        <v>3315</v>
      </c>
      <c r="F555" s="105">
        <v>3330</v>
      </c>
      <c r="G555" s="105">
        <v>0</v>
      </c>
      <c r="H555" s="105">
        <v>0</v>
      </c>
      <c r="I555" s="107">
        <f t="shared" ref="I555:I561" si="985">SUM(F555-E555)*D555</f>
        <v>3750</v>
      </c>
      <c r="J555" s="105">
        <v>0</v>
      </c>
      <c r="K555" s="105">
        <f t="shared" si="981"/>
        <v>0</v>
      </c>
      <c r="L555" s="107">
        <f t="shared" ref="L555" si="986">SUM(I555:K555)</f>
        <v>3750</v>
      </c>
      <c r="M555" s="108"/>
    </row>
    <row r="556" spans="1:13">
      <c r="A556" s="103" t="s">
        <v>706</v>
      </c>
      <c r="B556" s="104" t="s">
        <v>39</v>
      </c>
      <c r="C556" s="105" t="s">
        <v>14</v>
      </c>
      <c r="D556" s="106">
        <v>2000</v>
      </c>
      <c r="E556" s="106">
        <v>235</v>
      </c>
      <c r="F556" s="105">
        <v>236</v>
      </c>
      <c r="G556" s="105">
        <v>0</v>
      </c>
      <c r="H556" s="105">
        <v>0</v>
      </c>
      <c r="I556" s="107">
        <f t="shared" si="985"/>
        <v>2000</v>
      </c>
      <c r="J556" s="105">
        <v>0</v>
      </c>
      <c r="K556" s="105">
        <f t="shared" si="981"/>
        <v>0</v>
      </c>
      <c r="L556" s="107">
        <f t="shared" ref="L556" si="987">SUM(I556:K556)</f>
        <v>2000</v>
      </c>
      <c r="M556" s="108"/>
    </row>
    <row r="557" spans="1:13">
      <c r="A557" s="103" t="s">
        <v>705</v>
      </c>
      <c r="B557" s="104" t="s">
        <v>41</v>
      </c>
      <c r="C557" s="105" t="s">
        <v>14</v>
      </c>
      <c r="D557" s="106">
        <v>2500</v>
      </c>
      <c r="E557" s="106">
        <v>374</v>
      </c>
      <c r="F557" s="105">
        <v>375</v>
      </c>
      <c r="G557" s="105">
        <v>376</v>
      </c>
      <c r="H557" s="105">
        <v>377</v>
      </c>
      <c r="I557" s="107">
        <f t="shared" si="985"/>
        <v>2500</v>
      </c>
      <c r="J557" s="105">
        <f>SUM(G557-F557)*D557</f>
        <v>2500</v>
      </c>
      <c r="K557" s="105">
        <f t="shared" si="981"/>
        <v>2500</v>
      </c>
      <c r="L557" s="107">
        <f t="shared" ref="L557" si="988">SUM(I557:K557)</f>
        <v>7500</v>
      </c>
      <c r="M557" s="108"/>
    </row>
    <row r="558" spans="1:13">
      <c r="A558" s="103" t="s">
        <v>705</v>
      </c>
      <c r="B558" s="104" t="s">
        <v>75</v>
      </c>
      <c r="C558" s="105" t="s">
        <v>14</v>
      </c>
      <c r="D558" s="106">
        <v>4000</v>
      </c>
      <c r="E558" s="106">
        <v>126</v>
      </c>
      <c r="F558" s="105">
        <v>126.5</v>
      </c>
      <c r="G558" s="105">
        <v>127</v>
      </c>
      <c r="H558" s="105">
        <v>0</v>
      </c>
      <c r="I558" s="107">
        <f t="shared" si="985"/>
        <v>2000</v>
      </c>
      <c r="J558" s="105">
        <f>SUM(G558-F558)*D558</f>
        <v>2000</v>
      </c>
      <c r="K558" s="105">
        <v>0</v>
      </c>
      <c r="L558" s="107">
        <f t="shared" ref="L558" si="989">SUM(I558:K558)</f>
        <v>4000</v>
      </c>
      <c r="M558" s="108"/>
    </row>
    <row r="559" spans="1:13">
      <c r="A559" s="103" t="s">
        <v>705</v>
      </c>
      <c r="B559" s="104" t="s">
        <v>558</v>
      </c>
      <c r="C559" s="105" t="s">
        <v>14</v>
      </c>
      <c r="D559" s="106">
        <v>4500</v>
      </c>
      <c r="E559" s="106">
        <v>97.5</v>
      </c>
      <c r="F559" s="105">
        <v>97.5</v>
      </c>
      <c r="G559" s="105">
        <v>0</v>
      </c>
      <c r="H559" s="105">
        <v>0</v>
      </c>
      <c r="I559" s="107">
        <f t="shared" si="985"/>
        <v>0</v>
      </c>
      <c r="J559" s="105">
        <v>0</v>
      </c>
      <c r="K559" s="105">
        <v>0</v>
      </c>
      <c r="L559" s="107">
        <f t="shared" ref="L559" si="990">SUM(I559:K559)</f>
        <v>0</v>
      </c>
      <c r="M559" s="108"/>
    </row>
    <row r="560" spans="1:13">
      <c r="A560" s="103" t="s">
        <v>704</v>
      </c>
      <c r="B560" s="104" t="s">
        <v>703</v>
      </c>
      <c r="C560" s="105" t="s">
        <v>14</v>
      </c>
      <c r="D560" s="106">
        <v>2600</v>
      </c>
      <c r="E560" s="106">
        <v>377</v>
      </c>
      <c r="F560" s="105">
        <v>378</v>
      </c>
      <c r="G560" s="105">
        <v>0</v>
      </c>
      <c r="H560" s="105">
        <v>0</v>
      </c>
      <c r="I560" s="107">
        <f t="shared" si="985"/>
        <v>2600</v>
      </c>
      <c r="J560" s="105">
        <v>0</v>
      </c>
      <c r="K560" s="105">
        <v>0</v>
      </c>
      <c r="L560" s="107">
        <f t="shared" ref="L560" si="991">SUM(I560:K560)</f>
        <v>2600</v>
      </c>
      <c r="M560" s="108"/>
    </row>
    <row r="561" spans="1:13">
      <c r="A561" s="103" t="s">
        <v>704</v>
      </c>
      <c r="B561" s="104" t="s">
        <v>37</v>
      </c>
      <c r="C561" s="105" t="s">
        <v>14</v>
      </c>
      <c r="D561" s="106">
        <v>6000</v>
      </c>
      <c r="E561" s="106">
        <v>106.05</v>
      </c>
      <c r="F561" s="105">
        <v>106.5</v>
      </c>
      <c r="G561" s="105">
        <v>107</v>
      </c>
      <c r="H561" s="105">
        <v>0</v>
      </c>
      <c r="I561" s="107">
        <f t="shared" si="985"/>
        <v>2700.0000000000173</v>
      </c>
      <c r="J561" s="105">
        <f>SUM(G561-F561)*D561</f>
        <v>3000</v>
      </c>
      <c r="K561" s="105">
        <v>0</v>
      </c>
      <c r="L561" s="107">
        <f t="shared" ref="L561" si="992">SUM(I561:K561)</f>
        <v>5700.0000000000173</v>
      </c>
      <c r="M561" s="108"/>
    </row>
    <row r="562" spans="1:13">
      <c r="A562" s="103" t="s">
        <v>704</v>
      </c>
      <c r="B562" s="104" t="s">
        <v>19</v>
      </c>
      <c r="C562" s="105" t="s">
        <v>15</v>
      </c>
      <c r="D562" s="106">
        <v>900</v>
      </c>
      <c r="E562" s="106">
        <v>557</v>
      </c>
      <c r="F562" s="105">
        <v>555</v>
      </c>
      <c r="G562" s="105">
        <v>553.25</v>
      </c>
      <c r="H562" s="105">
        <v>0</v>
      </c>
      <c r="I562" s="107">
        <f>SUM(E562-F562)*D562</f>
        <v>1800</v>
      </c>
      <c r="J562" s="105">
        <f>SUM(F562-G562)*D562</f>
        <v>1575</v>
      </c>
      <c r="K562" s="105">
        <v>0</v>
      </c>
      <c r="L562" s="107">
        <f t="shared" ref="L562" si="993">SUM(I562:K562)</f>
        <v>3375</v>
      </c>
      <c r="M562" s="108"/>
    </row>
    <row r="563" spans="1:13">
      <c r="A563" s="103" t="s">
        <v>701</v>
      </c>
      <c r="B563" s="104" t="s">
        <v>571</v>
      </c>
      <c r="C563" s="105" t="s">
        <v>14</v>
      </c>
      <c r="D563" s="106">
        <v>1000</v>
      </c>
      <c r="E563" s="106">
        <v>617</v>
      </c>
      <c r="F563" s="105">
        <v>614</v>
      </c>
      <c r="G563" s="105">
        <v>0</v>
      </c>
      <c r="H563" s="105">
        <v>0</v>
      </c>
      <c r="I563" s="107">
        <f t="shared" ref="I563" si="994">SUM(F563-E563)*D563</f>
        <v>-3000</v>
      </c>
      <c r="J563" s="105">
        <v>0</v>
      </c>
      <c r="K563" s="105">
        <f>SUM(G563-H563)*D563</f>
        <v>0</v>
      </c>
      <c r="L563" s="107">
        <f t="shared" ref="L563" si="995">SUM(I563:K563)</f>
        <v>-3000</v>
      </c>
      <c r="M563" s="108"/>
    </row>
    <row r="564" spans="1:13">
      <c r="A564" s="103" t="s">
        <v>701</v>
      </c>
      <c r="B564" s="104" t="s">
        <v>102</v>
      </c>
      <c r="C564" s="105" t="s">
        <v>14</v>
      </c>
      <c r="D564" s="106">
        <v>1500</v>
      </c>
      <c r="E564" s="106">
        <v>617</v>
      </c>
      <c r="F564" s="105">
        <v>614</v>
      </c>
      <c r="G564" s="105">
        <v>0</v>
      </c>
      <c r="H564" s="105">
        <v>0</v>
      </c>
      <c r="I564" s="107">
        <f t="shared" ref="I564:I567" si="996">SUM(F564-E564)*D564</f>
        <v>-4500</v>
      </c>
      <c r="J564" s="105">
        <v>0</v>
      </c>
      <c r="K564" s="105">
        <f>SUM(G564-H564)*D564</f>
        <v>0</v>
      </c>
      <c r="L564" s="107">
        <f t="shared" ref="L564" si="997">SUM(I564:K564)</f>
        <v>-4500</v>
      </c>
      <c r="M564" s="108"/>
    </row>
    <row r="565" spans="1:13">
      <c r="A565" s="103" t="s">
        <v>701</v>
      </c>
      <c r="B565" s="104" t="s">
        <v>111</v>
      </c>
      <c r="C565" s="105" t="s">
        <v>15</v>
      </c>
      <c r="D565" s="106">
        <v>3200</v>
      </c>
      <c r="E565" s="106">
        <v>123.5</v>
      </c>
      <c r="F565" s="105">
        <v>122.5</v>
      </c>
      <c r="G565" s="105">
        <v>121.5</v>
      </c>
      <c r="H565" s="105">
        <v>120.5</v>
      </c>
      <c r="I565" s="107">
        <f>SUM(E565-F565)*D565</f>
        <v>3200</v>
      </c>
      <c r="J565" s="105">
        <f>SUM(F565-G565)*D565</f>
        <v>3200</v>
      </c>
      <c r="K565" s="105">
        <f>SUM(G565-H565)*D565</f>
        <v>3200</v>
      </c>
      <c r="L565" s="107">
        <f t="shared" ref="L565" si="998">SUM(I565:K565)</f>
        <v>9600</v>
      </c>
      <c r="M565" s="108"/>
    </row>
    <row r="566" spans="1:13">
      <c r="A566" s="103" t="s">
        <v>701</v>
      </c>
      <c r="B566" s="104" t="s">
        <v>75</v>
      </c>
      <c r="C566" s="105" t="s">
        <v>14</v>
      </c>
      <c r="D566" s="106">
        <v>3200</v>
      </c>
      <c r="E566" s="106">
        <v>130</v>
      </c>
      <c r="F566" s="105">
        <v>130.5</v>
      </c>
      <c r="G566" s="105">
        <v>0</v>
      </c>
      <c r="H566" s="105">
        <v>0</v>
      </c>
      <c r="I566" s="107">
        <f t="shared" si="996"/>
        <v>1600</v>
      </c>
      <c r="J566" s="105">
        <v>0</v>
      </c>
      <c r="K566" s="105">
        <f>SUM(G566-H566)*D566</f>
        <v>0</v>
      </c>
      <c r="L566" s="107">
        <f t="shared" ref="L566" si="999">SUM(I566:K566)</f>
        <v>1600</v>
      </c>
      <c r="M566" s="108"/>
    </row>
    <row r="567" spans="1:13">
      <c r="A567" s="103" t="s">
        <v>700</v>
      </c>
      <c r="B567" s="104" t="s">
        <v>59</v>
      </c>
      <c r="C567" s="105" t="s">
        <v>14</v>
      </c>
      <c r="D567" s="106">
        <v>600</v>
      </c>
      <c r="E567" s="106">
        <v>984</v>
      </c>
      <c r="F567" s="105">
        <v>987.5</v>
      </c>
      <c r="G567" s="105">
        <v>0</v>
      </c>
      <c r="H567" s="105">
        <v>0</v>
      </c>
      <c r="I567" s="107">
        <f t="shared" si="996"/>
        <v>2100</v>
      </c>
      <c r="J567" s="105">
        <v>0</v>
      </c>
      <c r="K567" s="105">
        <f t="shared" ref="K567" si="1000">SUM(H567-G567)*D567</f>
        <v>0</v>
      </c>
      <c r="L567" s="107">
        <f t="shared" ref="L567" si="1001">SUM(I567:K567)</f>
        <v>2100</v>
      </c>
      <c r="M567" s="108"/>
    </row>
    <row r="568" spans="1:13">
      <c r="A568" s="103" t="s">
        <v>700</v>
      </c>
      <c r="B568" s="104" t="s">
        <v>58</v>
      </c>
      <c r="C568" s="105" t="s">
        <v>14</v>
      </c>
      <c r="D568" s="106">
        <v>3500</v>
      </c>
      <c r="E568" s="106">
        <v>183</v>
      </c>
      <c r="F568" s="105">
        <v>182</v>
      </c>
      <c r="G568" s="105">
        <v>181</v>
      </c>
      <c r="H568" s="105">
        <v>180</v>
      </c>
      <c r="I568" s="107">
        <f>SUM(E568-F568)*D568</f>
        <v>3500</v>
      </c>
      <c r="J568" s="105">
        <f>SUM(F568-G568)*D568</f>
        <v>3500</v>
      </c>
      <c r="K568" s="105">
        <f>SUM(G568-H568)*D568</f>
        <v>3500</v>
      </c>
      <c r="L568" s="107">
        <f t="shared" ref="L568" si="1002">SUM(I568:K568)</f>
        <v>10500</v>
      </c>
      <c r="M568" s="108"/>
    </row>
    <row r="569" spans="1:13">
      <c r="A569" s="127"/>
      <c r="B569" s="110"/>
      <c r="C569" s="109"/>
      <c r="D569" s="128"/>
      <c r="E569" s="128"/>
      <c r="F569" s="109"/>
      <c r="G569" s="109"/>
      <c r="H569" s="109"/>
      <c r="I569" s="109">
        <f>SUM(I511:I568)</f>
        <v>38944.999999999985</v>
      </c>
      <c r="J569" s="109" t="s">
        <v>548</v>
      </c>
      <c r="K569" s="109"/>
      <c r="L569" s="109">
        <f>SUM(L511:L568)</f>
        <v>137014.99999999988</v>
      </c>
      <c r="M569" s="108"/>
    </row>
    <row r="570" spans="1:13">
      <c r="A570" s="127" t="s">
        <v>673</v>
      </c>
      <c r="B570" s="104"/>
      <c r="C570" s="105"/>
      <c r="D570" s="106"/>
      <c r="E570" s="106"/>
      <c r="F570" s="105"/>
      <c r="G570" s="105"/>
      <c r="H570" s="105"/>
      <c r="I570" s="107"/>
      <c r="J570" s="105"/>
      <c r="K570" s="105"/>
      <c r="L570" s="107"/>
      <c r="M570" s="108"/>
    </row>
    <row r="571" spans="1:13">
      <c r="A571" s="127" t="s">
        <v>609</v>
      </c>
      <c r="B571" s="110" t="s">
        <v>610</v>
      </c>
      <c r="C571" s="109" t="s">
        <v>611</v>
      </c>
      <c r="D571" s="128" t="s">
        <v>612</v>
      </c>
      <c r="E571" s="128" t="s">
        <v>613</v>
      </c>
      <c r="F571" s="109" t="s">
        <v>590</v>
      </c>
      <c r="G571" s="105"/>
      <c r="H571" s="105"/>
      <c r="I571" s="107"/>
      <c r="J571" s="105"/>
      <c r="K571" s="105"/>
      <c r="L571" s="107"/>
      <c r="M571" s="108"/>
    </row>
    <row r="572" spans="1:13">
      <c r="A572" s="103" t="s">
        <v>702</v>
      </c>
      <c r="B572" s="104">
        <v>5</v>
      </c>
      <c r="C572" s="105">
        <f>SUM(A572-B572)</f>
        <v>58</v>
      </c>
      <c r="D572" s="106">
        <v>17</v>
      </c>
      <c r="E572" s="105">
        <f>SUM(C572-D572)</f>
        <v>41</v>
      </c>
      <c r="F572" s="105">
        <f>E572*100/C572</f>
        <v>70.689655172413794</v>
      </c>
      <c r="G572" s="105"/>
      <c r="H572" s="105"/>
      <c r="I572" s="107"/>
      <c r="J572" s="105"/>
      <c r="K572" s="105"/>
      <c r="L572" s="107"/>
      <c r="M572" s="108"/>
    </row>
    <row r="573" spans="1:13">
      <c r="A573" s="110"/>
      <c r="B573" s="111"/>
      <c r="C573" s="111"/>
      <c r="D573" s="111"/>
      <c r="E573" s="111"/>
      <c r="F573" s="129">
        <v>43647</v>
      </c>
      <c r="G573" s="111"/>
      <c r="H573" s="111"/>
      <c r="I573" s="111"/>
      <c r="J573" s="110"/>
      <c r="K573" s="110"/>
      <c r="L573" s="111"/>
      <c r="M573" s="108"/>
    </row>
    <row r="574" spans="1:13">
      <c r="A574" s="108"/>
      <c r="B574" s="108"/>
      <c r="C574" s="108"/>
      <c r="D574" s="108"/>
      <c r="E574" s="108"/>
      <c r="F574" s="108"/>
      <c r="G574" s="108"/>
      <c r="H574" s="108"/>
      <c r="I574" s="108"/>
      <c r="J574" s="108"/>
      <c r="K574" s="108"/>
      <c r="L574" s="108"/>
      <c r="M574" s="108"/>
    </row>
    <row r="575" spans="1:13">
      <c r="A575" s="103" t="s">
        <v>699</v>
      </c>
      <c r="B575" s="104" t="s">
        <v>694</v>
      </c>
      <c r="C575" s="105" t="s">
        <v>14</v>
      </c>
      <c r="D575" s="106">
        <v>2200</v>
      </c>
      <c r="E575" s="106">
        <v>335</v>
      </c>
      <c r="F575" s="105">
        <v>333</v>
      </c>
      <c r="G575" s="105">
        <v>0</v>
      </c>
      <c r="H575" s="105">
        <v>0</v>
      </c>
      <c r="I575" s="107">
        <f t="shared" ref="I575" si="1003">SUM(F575-E575)*D575</f>
        <v>-4400</v>
      </c>
      <c r="J575" s="105">
        <v>0</v>
      </c>
      <c r="K575" s="105">
        <f t="shared" ref="K575" si="1004">SUM(H575-G575)*D575</f>
        <v>0</v>
      </c>
      <c r="L575" s="107">
        <f t="shared" ref="L575" si="1005">SUM(I575:K575)</f>
        <v>-4400</v>
      </c>
      <c r="M575" s="108"/>
    </row>
    <row r="576" spans="1:13">
      <c r="A576" s="103" t="s">
        <v>699</v>
      </c>
      <c r="B576" s="104" t="s">
        <v>50</v>
      </c>
      <c r="C576" s="105" t="s">
        <v>14</v>
      </c>
      <c r="D576" s="106">
        <v>1200</v>
      </c>
      <c r="E576" s="106">
        <v>425</v>
      </c>
      <c r="F576" s="105">
        <v>422</v>
      </c>
      <c r="G576" s="105">
        <v>0</v>
      </c>
      <c r="H576" s="105">
        <v>0</v>
      </c>
      <c r="I576" s="107">
        <f t="shared" ref="I576" si="1006">SUM(F576-E576)*D576</f>
        <v>-3600</v>
      </c>
      <c r="J576" s="105">
        <v>0</v>
      </c>
      <c r="K576" s="105">
        <f t="shared" ref="K576" si="1007">SUM(H576-G576)*D576</f>
        <v>0</v>
      </c>
      <c r="L576" s="107">
        <f t="shared" ref="L576" si="1008">SUM(I576:K576)</f>
        <v>-3600</v>
      </c>
      <c r="M576" s="108"/>
    </row>
    <row r="577" spans="1:13">
      <c r="A577" s="103" t="s">
        <v>699</v>
      </c>
      <c r="B577" s="104" t="s">
        <v>55</v>
      </c>
      <c r="C577" s="105" t="s">
        <v>14</v>
      </c>
      <c r="D577" s="106">
        <v>2200</v>
      </c>
      <c r="E577" s="106">
        <v>90.6</v>
      </c>
      <c r="F577" s="105">
        <v>90.6</v>
      </c>
      <c r="G577" s="105">
        <v>0</v>
      </c>
      <c r="H577" s="105">
        <v>0</v>
      </c>
      <c r="I577" s="107">
        <f t="shared" ref="I577" si="1009">SUM(F577-E577)*D577</f>
        <v>0</v>
      </c>
      <c r="J577" s="105">
        <v>0</v>
      </c>
      <c r="K577" s="105">
        <f t="shared" ref="K577" si="1010">SUM(H577-G577)*D577</f>
        <v>0</v>
      </c>
      <c r="L577" s="107">
        <f t="shared" ref="L577" si="1011">SUM(I577:K577)</f>
        <v>0</v>
      </c>
      <c r="M577" s="108"/>
    </row>
    <row r="578" spans="1:13">
      <c r="A578" s="103" t="s">
        <v>699</v>
      </c>
      <c r="B578" s="104" t="s">
        <v>41</v>
      </c>
      <c r="C578" s="105" t="s">
        <v>14</v>
      </c>
      <c r="D578" s="106">
        <v>2500</v>
      </c>
      <c r="E578" s="106">
        <v>379</v>
      </c>
      <c r="F578" s="105">
        <v>380</v>
      </c>
      <c r="G578" s="105">
        <v>381</v>
      </c>
      <c r="H578" s="105">
        <v>382</v>
      </c>
      <c r="I578" s="107">
        <f t="shared" ref="I578" si="1012">SUM(F578-E578)*D578</f>
        <v>2500</v>
      </c>
      <c r="J578" s="105">
        <f>SUM(G578-F578)*D578</f>
        <v>2500</v>
      </c>
      <c r="K578" s="105">
        <f t="shared" ref="K578" si="1013">SUM(H578-G578)*D578</f>
        <v>2500</v>
      </c>
      <c r="L578" s="107">
        <f t="shared" ref="L578" si="1014">SUM(I578:K578)</f>
        <v>7500</v>
      </c>
      <c r="M578" s="108"/>
    </row>
    <row r="579" spans="1:13">
      <c r="A579" s="103" t="s">
        <v>698</v>
      </c>
      <c r="B579" s="104" t="s">
        <v>75</v>
      </c>
      <c r="C579" s="105" t="s">
        <v>15</v>
      </c>
      <c r="D579" s="106">
        <v>4000</v>
      </c>
      <c r="E579" s="106">
        <v>127</v>
      </c>
      <c r="F579" s="105">
        <v>126.35</v>
      </c>
      <c r="G579" s="105">
        <v>125.5</v>
      </c>
      <c r="H579" s="105">
        <v>124</v>
      </c>
      <c r="I579" s="107">
        <f>SUM(E579-F579)*D579</f>
        <v>2600.0000000000227</v>
      </c>
      <c r="J579" s="105">
        <f>SUM(F579-G579)*D579</f>
        <v>3399.9999999999773</v>
      </c>
      <c r="K579" s="105">
        <f>SUM(G579-H579)*D579</f>
        <v>6000</v>
      </c>
      <c r="L579" s="107">
        <f t="shared" ref="L579" si="1015">SUM(I579:K579)</f>
        <v>12000</v>
      </c>
      <c r="M579" s="108"/>
    </row>
    <row r="580" spans="1:13">
      <c r="A580" s="103" t="s">
        <v>698</v>
      </c>
      <c r="B580" s="104" t="s">
        <v>694</v>
      </c>
      <c r="C580" s="105" t="s">
        <v>14</v>
      </c>
      <c r="D580" s="106">
        <v>2200</v>
      </c>
      <c r="E580" s="106">
        <v>337.25</v>
      </c>
      <c r="F580" s="105">
        <v>338.5</v>
      </c>
      <c r="G580" s="105">
        <v>0</v>
      </c>
      <c r="H580" s="105">
        <v>0</v>
      </c>
      <c r="I580" s="107">
        <f>SUM(F580-E580)*D580</f>
        <v>2750</v>
      </c>
      <c r="J580" s="105">
        <v>0</v>
      </c>
      <c r="K580" s="105">
        <f t="shared" ref="K580" si="1016">SUM(H580-G580)*D580</f>
        <v>0</v>
      </c>
      <c r="L580" s="107">
        <f t="shared" ref="L580" si="1017">SUM(I580:K580)</f>
        <v>2750</v>
      </c>
      <c r="M580" s="108"/>
    </row>
    <row r="581" spans="1:13">
      <c r="A581" s="103" t="s">
        <v>697</v>
      </c>
      <c r="B581" s="104" t="s">
        <v>74</v>
      </c>
      <c r="C581" s="105" t="s">
        <v>14</v>
      </c>
      <c r="D581" s="106">
        <v>7000</v>
      </c>
      <c r="E581" s="106">
        <v>70.099999999999994</v>
      </c>
      <c r="F581" s="105">
        <v>70.7</v>
      </c>
      <c r="G581" s="105">
        <v>0</v>
      </c>
      <c r="H581" s="105">
        <v>0</v>
      </c>
      <c r="I581" s="107">
        <f>SUM(F581-E581)*D581</f>
        <v>4200.00000000006</v>
      </c>
      <c r="J581" s="105">
        <v>0</v>
      </c>
      <c r="K581" s="105">
        <f t="shared" ref="K581" si="1018">SUM(H581-G581)*D581</f>
        <v>0</v>
      </c>
      <c r="L581" s="107">
        <f t="shared" ref="L581" si="1019">SUM(I581:K581)</f>
        <v>4200.00000000006</v>
      </c>
      <c r="M581" s="108"/>
    </row>
    <row r="582" spans="1:13">
      <c r="A582" s="103" t="s">
        <v>697</v>
      </c>
      <c r="B582" s="104" t="s">
        <v>666</v>
      </c>
      <c r="C582" s="105" t="s">
        <v>14</v>
      </c>
      <c r="D582" s="106">
        <v>700</v>
      </c>
      <c r="E582" s="106">
        <v>1420</v>
      </c>
      <c r="F582" s="105">
        <v>1424</v>
      </c>
      <c r="G582" s="105">
        <v>1428</v>
      </c>
      <c r="H582" s="105">
        <v>0</v>
      </c>
      <c r="I582" s="107">
        <f>SUM(F582-E582)*D582</f>
        <v>2800</v>
      </c>
      <c r="J582" s="105">
        <f>SUM(G582-F582)*D582</f>
        <v>2800</v>
      </c>
      <c r="K582" s="105">
        <v>0</v>
      </c>
      <c r="L582" s="107">
        <f t="shared" ref="L582" si="1020">SUM(I582:K582)</f>
        <v>5600</v>
      </c>
      <c r="M582" s="108"/>
    </row>
    <row r="583" spans="1:13">
      <c r="A583" s="103" t="s">
        <v>697</v>
      </c>
      <c r="B583" s="104" t="s">
        <v>59</v>
      </c>
      <c r="C583" s="105" t="s">
        <v>14</v>
      </c>
      <c r="D583" s="106">
        <v>600</v>
      </c>
      <c r="E583" s="106">
        <v>994</v>
      </c>
      <c r="F583" s="105">
        <v>988</v>
      </c>
      <c r="G583" s="105">
        <v>0</v>
      </c>
      <c r="H583" s="105">
        <v>0</v>
      </c>
      <c r="I583" s="107">
        <f>SUM(F583-E583)*D583</f>
        <v>-3600</v>
      </c>
      <c r="J583" s="105">
        <v>0</v>
      </c>
      <c r="K583" s="105">
        <v>0</v>
      </c>
      <c r="L583" s="107">
        <f t="shared" ref="L583" si="1021">SUM(I583:K583)</f>
        <v>-3600</v>
      </c>
      <c r="M583" s="108"/>
    </row>
    <row r="584" spans="1:13">
      <c r="A584" s="103" t="s">
        <v>696</v>
      </c>
      <c r="B584" s="104" t="s">
        <v>571</v>
      </c>
      <c r="C584" s="105" t="s">
        <v>14</v>
      </c>
      <c r="D584" s="106">
        <v>1000</v>
      </c>
      <c r="E584" s="106">
        <v>564.5</v>
      </c>
      <c r="F584" s="105">
        <v>567</v>
      </c>
      <c r="G584" s="105">
        <v>570</v>
      </c>
      <c r="H584" s="105">
        <v>572.4</v>
      </c>
      <c r="I584" s="107">
        <f>SUM(F584-E584)*D584</f>
        <v>2500</v>
      </c>
      <c r="J584" s="105">
        <f>SUM(G584-F584)*D584</f>
        <v>3000</v>
      </c>
      <c r="K584" s="105">
        <f t="shared" ref="K584" si="1022">SUM(H584-G584)*D584</f>
        <v>2399.9999999999773</v>
      </c>
      <c r="L584" s="107">
        <f t="shared" ref="L584" si="1023">SUM(I584:K584)</f>
        <v>7899.9999999999773</v>
      </c>
      <c r="M584" s="108"/>
    </row>
    <row r="585" spans="1:13">
      <c r="A585" s="103" t="s">
        <v>696</v>
      </c>
      <c r="B585" s="104" t="s">
        <v>55</v>
      </c>
      <c r="C585" s="105" t="s">
        <v>14</v>
      </c>
      <c r="D585" s="106">
        <v>2200</v>
      </c>
      <c r="E585" s="106">
        <v>94.2</v>
      </c>
      <c r="F585" s="105">
        <v>95</v>
      </c>
      <c r="G585" s="105">
        <v>96</v>
      </c>
      <c r="H585" s="105">
        <v>97</v>
      </c>
      <c r="I585" s="107">
        <f t="shared" ref="I585:I588" si="1024">SUM(F585-E585)*D585</f>
        <v>1759.9999999999936</v>
      </c>
      <c r="J585" s="105">
        <f>SUM(G585-F585)*D585</f>
        <v>2200</v>
      </c>
      <c r="K585" s="105">
        <f t="shared" ref="K585" si="1025">SUM(H585-G585)*D585</f>
        <v>2200</v>
      </c>
      <c r="L585" s="107">
        <f t="shared" ref="L585" si="1026">SUM(I585:K585)</f>
        <v>6159.9999999999936</v>
      </c>
      <c r="M585" s="108"/>
    </row>
    <row r="586" spans="1:13">
      <c r="A586" s="103" t="s">
        <v>696</v>
      </c>
      <c r="B586" s="104" t="s">
        <v>50</v>
      </c>
      <c r="C586" s="105" t="s">
        <v>14</v>
      </c>
      <c r="D586" s="106">
        <v>1200</v>
      </c>
      <c r="E586" s="106">
        <v>437.6</v>
      </c>
      <c r="F586" s="105">
        <v>437.6</v>
      </c>
      <c r="G586" s="105">
        <v>0</v>
      </c>
      <c r="H586" s="105">
        <v>0</v>
      </c>
      <c r="I586" s="107">
        <f t="shared" ref="I586" si="1027">SUM(F586-E586)*D586</f>
        <v>0</v>
      </c>
      <c r="J586" s="105">
        <v>0</v>
      </c>
      <c r="K586" s="105">
        <f t="shared" ref="K586" si="1028">SUM(H586-G586)*D586</f>
        <v>0</v>
      </c>
      <c r="L586" s="107">
        <f t="shared" ref="L586" si="1029">SUM(I586:K586)</f>
        <v>0</v>
      </c>
      <c r="M586" s="108"/>
    </row>
    <row r="587" spans="1:13">
      <c r="A587" s="103" t="s">
        <v>695</v>
      </c>
      <c r="B587" s="104" t="s">
        <v>39</v>
      </c>
      <c r="C587" s="105" t="s">
        <v>15</v>
      </c>
      <c r="D587" s="106">
        <v>2000</v>
      </c>
      <c r="E587" s="106">
        <v>238.25</v>
      </c>
      <c r="F587" s="105">
        <v>237.25</v>
      </c>
      <c r="G587" s="105">
        <v>236.25</v>
      </c>
      <c r="H587" s="105">
        <v>235.25</v>
      </c>
      <c r="I587" s="107">
        <f>SUM(E587-F587)*D587</f>
        <v>2000</v>
      </c>
      <c r="J587" s="105">
        <f>SUM(F587-G587)*D587</f>
        <v>2000</v>
      </c>
      <c r="K587" s="105">
        <f>SUM(G587-H587)*D587</f>
        <v>2000</v>
      </c>
      <c r="L587" s="107">
        <f t="shared" ref="L587" si="1030">SUM(I587:K587)</f>
        <v>6000</v>
      </c>
      <c r="M587" s="108"/>
    </row>
    <row r="588" spans="1:13">
      <c r="A588" s="103" t="s">
        <v>695</v>
      </c>
      <c r="B588" s="104" t="s">
        <v>602</v>
      </c>
      <c r="C588" s="105" t="s">
        <v>14</v>
      </c>
      <c r="D588" s="106">
        <v>1500</v>
      </c>
      <c r="E588" s="106">
        <v>402</v>
      </c>
      <c r="F588" s="105">
        <v>404</v>
      </c>
      <c r="G588" s="105">
        <v>406</v>
      </c>
      <c r="H588" s="105">
        <v>408</v>
      </c>
      <c r="I588" s="107">
        <f t="shared" si="1024"/>
        <v>3000</v>
      </c>
      <c r="J588" s="105">
        <f>SUM(G588-F588)*D588</f>
        <v>3000</v>
      </c>
      <c r="K588" s="105">
        <f t="shared" ref="K588" si="1031">SUM(H588-G588)*D588</f>
        <v>3000</v>
      </c>
      <c r="L588" s="107">
        <f t="shared" ref="L588" si="1032">SUM(I588:K588)</f>
        <v>9000</v>
      </c>
      <c r="M588" s="108"/>
    </row>
    <row r="589" spans="1:13">
      <c r="A589" s="103" t="s">
        <v>695</v>
      </c>
      <c r="B589" s="104" t="s">
        <v>104</v>
      </c>
      <c r="C589" s="105" t="s">
        <v>14</v>
      </c>
      <c r="D589" s="106">
        <v>3000</v>
      </c>
      <c r="E589" s="106">
        <v>169</v>
      </c>
      <c r="F589" s="105">
        <v>169</v>
      </c>
      <c r="G589" s="105">
        <v>0</v>
      </c>
      <c r="H589" s="105">
        <v>0</v>
      </c>
      <c r="I589" s="107">
        <f>SUM(E589-F589)*D589</f>
        <v>0</v>
      </c>
      <c r="J589" s="105">
        <v>0</v>
      </c>
      <c r="K589" s="105">
        <f>SUM(G589-H589)*D589</f>
        <v>0</v>
      </c>
      <c r="L589" s="107">
        <f t="shared" ref="L589" si="1033">SUM(I589:K589)</f>
        <v>0</v>
      </c>
      <c r="M589" s="108"/>
    </row>
    <row r="590" spans="1:13">
      <c r="A590" s="103" t="s">
        <v>695</v>
      </c>
      <c r="B590" s="104" t="s">
        <v>666</v>
      </c>
      <c r="C590" s="105" t="s">
        <v>14</v>
      </c>
      <c r="D590" s="106">
        <v>700</v>
      </c>
      <c r="E590" s="106">
        <v>1408</v>
      </c>
      <c r="F590" s="105">
        <v>1402</v>
      </c>
      <c r="G590" s="105">
        <v>0</v>
      </c>
      <c r="H590" s="105">
        <v>0</v>
      </c>
      <c r="I590" s="107">
        <f>SUM(F590-E590)*D590</f>
        <v>-4200</v>
      </c>
      <c r="J590" s="105">
        <v>0</v>
      </c>
      <c r="K590" s="105">
        <f>SUM(G590-H590)*D590</f>
        <v>0</v>
      </c>
      <c r="L590" s="107">
        <f t="shared" ref="L590" si="1034">SUM(I590:K590)</f>
        <v>-4200</v>
      </c>
      <c r="M590" s="108"/>
    </row>
    <row r="591" spans="1:13">
      <c r="A591" s="103" t="s">
        <v>693</v>
      </c>
      <c r="B591" s="104" t="s">
        <v>41</v>
      </c>
      <c r="C591" s="105" t="s">
        <v>15</v>
      </c>
      <c r="D591" s="106">
        <v>2500</v>
      </c>
      <c r="E591" s="106">
        <v>394</v>
      </c>
      <c r="F591" s="105">
        <v>393</v>
      </c>
      <c r="G591" s="105">
        <v>392</v>
      </c>
      <c r="H591" s="105">
        <v>391</v>
      </c>
      <c r="I591" s="107">
        <f>SUM(E591-F591)*D591</f>
        <v>2500</v>
      </c>
      <c r="J591" s="105">
        <f>SUM(F591-G591)*D591</f>
        <v>2500</v>
      </c>
      <c r="K591" s="105">
        <f>SUM(G591-H591)*D591</f>
        <v>2500</v>
      </c>
      <c r="L591" s="107">
        <f t="shared" ref="L591" si="1035">SUM(I591:K591)</f>
        <v>7500</v>
      </c>
      <c r="M591" s="108"/>
    </row>
    <row r="592" spans="1:13">
      <c r="A592" s="103" t="s">
        <v>693</v>
      </c>
      <c r="B592" s="104" t="s">
        <v>694</v>
      </c>
      <c r="C592" s="105" t="s">
        <v>14</v>
      </c>
      <c r="D592" s="106">
        <v>2200</v>
      </c>
      <c r="E592" s="106">
        <v>318</v>
      </c>
      <c r="F592" s="105">
        <v>319</v>
      </c>
      <c r="G592" s="105">
        <v>0</v>
      </c>
      <c r="H592" s="105">
        <v>0</v>
      </c>
      <c r="I592" s="107">
        <f t="shared" ref="I592" si="1036">SUM(F592-E592)*D592</f>
        <v>2200</v>
      </c>
      <c r="J592" s="105">
        <v>0</v>
      </c>
      <c r="K592" s="105">
        <f t="shared" ref="K592" si="1037">SUM(H592-G592)*D592</f>
        <v>0</v>
      </c>
      <c r="L592" s="107">
        <f t="shared" ref="L592" si="1038">SUM(I592:K592)</f>
        <v>2200</v>
      </c>
      <c r="M592" s="108"/>
    </row>
    <row r="593" spans="1:13">
      <c r="A593" s="103" t="s">
        <v>693</v>
      </c>
      <c r="B593" s="104" t="s">
        <v>46</v>
      </c>
      <c r="C593" s="105" t="s">
        <v>15</v>
      </c>
      <c r="D593" s="106">
        <v>1000</v>
      </c>
      <c r="E593" s="106">
        <v>455.5</v>
      </c>
      <c r="F593" s="105">
        <v>455.5</v>
      </c>
      <c r="G593" s="105">
        <v>0</v>
      </c>
      <c r="H593" s="105">
        <v>0</v>
      </c>
      <c r="I593" s="107">
        <f>SUM(E593-F593)*D593</f>
        <v>0</v>
      </c>
      <c r="J593" s="105">
        <v>0</v>
      </c>
      <c r="K593" s="105">
        <f t="shared" ref="K593" si="1039">SUM(H593-G593)*D593</f>
        <v>0</v>
      </c>
      <c r="L593" s="107">
        <f t="shared" ref="L593" si="1040">SUM(I593:K593)</f>
        <v>0</v>
      </c>
      <c r="M593" s="108"/>
    </row>
    <row r="594" spans="1:13">
      <c r="A594" s="103" t="s">
        <v>693</v>
      </c>
      <c r="B594" s="104" t="s">
        <v>24</v>
      </c>
      <c r="C594" s="105" t="s">
        <v>15</v>
      </c>
      <c r="D594" s="106">
        <v>1000</v>
      </c>
      <c r="E594" s="106">
        <v>362.4</v>
      </c>
      <c r="F594" s="105">
        <v>365</v>
      </c>
      <c r="G594" s="105">
        <v>0</v>
      </c>
      <c r="H594" s="105">
        <v>0</v>
      </c>
      <c r="I594" s="107">
        <f>SUM(E594-F594)*D594</f>
        <v>-2600.0000000000227</v>
      </c>
      <c r="J594" s="105">
        <v>0</v>
      </c>
      <c r="K594" s="105">
        <f t="shared" ref="K594" si="1041">SUM(H594-G594)*D594</f>
        <v>0</v>
      </c>
      <c r="L594" s="107">
        <f t="shared" ref="L594" si="1042">SUM(I594:K594)</f>
        <v>-2600.0000000000227</v>
      </c>
      <c r="M594" s="108"/>
    </row>
    <row r="595" spans="1:13">
      <c r="A595" s="103" t="s">
        <v>691</v>
      </c>
      <c r="B595" s="104" t="s">
        <v>33</v>
      </c>
      <c r="C595" s="105" t="s">
        <v>14</v>
      </c>
      <c r="D595" s="106">
        <v>4000</v>
      </c>
      <c r="E595" s="106">
        <v>55</v>
      </c>
      <c r="F595" s="105">
        <v>55.7</v>
      </c>
      <c r="G595" s="105">
        <v>56.5</v>
      </c>
      <c r="H595" s="105">
        <v>57.5</v>
      </c>
      <c r="I595" s="107">
        <f t="shared" ref="I595:I600" si="1043">SUM(F595-E595)*D595</f>
        <v>2800.0000000000114</v>
      </c>
      <c r="J595" s="105">
        <f>SUM(G595-F595)*D595</f>
        <v>3199.9999999999886</v>
      </c>
      <c r="K595" s="105">
        <f t="shared" ref="K595" si="1044">SUM(H595-G595)*D595</f>
        <v>4000</v>
      </c>
      <c r="L595" s="107">
        <f t="shared" ref="L595" si="1045">SUM(I595:K595)</f>
        <v>10000</v>
      </c>
      <c r="M595" s="108"/>
    </row>
    <row r="596" spans="1:13">
      <c r="A596" s="103" t="s">
        <v>691</v>
      </c>
      <c r="B596" s="104" t="s">
        <v>75</v>
      </c>
      <c r="C596" s="105" t="s">
        <v>14</v>
      </c>
      <c r="D596" s="106">
        <v>4000</v>
      </c>
      <c r="E596" s="106">
        <v>134.5</v>
      </c>
      <c r="F596" s="105">
        <v>135</v>
      </c>
      <c r="G596" s="105">
        <v>135.5</v>
      </c>
      <c r="H596" s="105">
        <v>136</v>
      </c>
      <c r="I596" s="107">
        <f t="shared" si="1043"/>
        <v>2000</v>
      </c>
      <c r="J596" s="105">
        <f>SUM(G596-F596)*D596</f>
        <v>2000</v>
      </c>
      <c r="K596" s="105">
        <f t="shared" ref="K596" si="1046">SUM(H596-G596)*D596</f>
        <v>2000</v>
      </c>
      <c r="L596" s="107">
        <f t="shared" ref="L596" si="1047">SUM(I596:K596)</f>
        <v>6000</v>
      </c>
      <c r="M596" s="108"/>
    </row>
    <row r="597" spans="1:13">
      <c r="A597" s="103" t="s">
        <v>691</v>
      </c>
      <c r="B597" s="104" t="s">
        <v>692</v>
      </c>
      <c r="C597" s="105" t="s">
        <v>14</v>
      </c>
      <c r="D597" s="106">
        <v>700</v>
      </c>
      <c r="E597" s="106">
        <v>885</v>
      </c>
      <c r="F597" s="105">
        <v>891</v>
      </c>
      <c r="G597" s="105">
        <v>896</v>
      </c>
      <c r="H597" s="105">
        <v>0</v>
      </c>
      <c r="I597" s="107">
        <f t="shared" si="1043"/>
        <v>4200</v>
      </c>
      <c r="J597" s="105">
        <f>SUM(G597-F597)*D597</f>
        <v>3500</v>
      </c>
      <c r="K597" s="105">
        <v>0</v>
      </c>
      <c r="L597" s="107">
        <f t="shared" ref="L597" si="1048">SUM(I597:K597)</f>
        <v>7700</v>
      </c>
      <c r="M597" s="108"/>
    </row>
    <row r="598" spans="1:13">
      <c r="A598" s="103" t="s">
        <v>690</v>
      </c>
      <c r="B598" s="104" t="s">
        <v>40</v>
      </c>
      <c r="C598" s="105" t="s">
        <v>14</v>
      </c>
      <c r="D598" s="106">
        <v>4500</v>
      </c>
      <c r="E598" s="106">
        <v>119</v>
      </c>
      <c r="F598" s="105">
        <v>119.65</v>
      </c>
      <c r="G598" s="105">
        <v>0</v>
      </c>
      <c r="H598" s="105">
        <v>0</v>
      </c>
      <c r="I598" s="107">
        <f t="shared" si="1043"/>
        <v>2925.0000000000255</v>
      </c>
      <c r="J598" s="105">
        <v>0</v>
      </c>
      <c r="K598" s="105">
        <f t="shared" ref="K598" si="1049">SUM(H598-G598)*D598</f>
        <v>0</v>
      </c>
      <c r="L598" s="107">
        <f t="shared" ref="L598" si="1050">SUM(I598:K598)</f>
        <v>2925.0000000000255</v>
      </c>
      <c r="M598" s="108"/>
    </row>
    <row r="599" spans="1:13">
      <c r="A599" s="103" t="s">
        <v>690</v>
      </c>
      <c r="B599" s="104" t="s">
        <v>233</v>
      </c>
      <c r="C599" s="105" t="s">
        <v>14</v>
      </c>
      <c r="D599" s="106">
        <v>6000</v>
      </c>
      <c r="E599" s="106">
        <v>150.25</v>
      </c>
      <c r="F599" s="105">
        <v>149.5</v>
      </c>
      <c r="G599" s="105">
        <v>0</v>
      </c>
      <c r="H599" s="105">
        <v>0</v>
      </c>
      <c r="I599" s="107">
        <f t="shared" si="1043"/>
        <v>-4500</v>
      </c>
      <c r="J599" s="105">
        <v>0</v>
      </c>
      <c r="K599" s="105">
        <f t="shared" ref="K599" si="1051">SUM(H599-G599)*D599</f>
        <v>0</v>
      </c>
      <c r="L599" s="107">
        <f t="shared" ref="L599" si="1052">SUM(I599:K599)</f>
        <v>-4500</v>
      </c>
      <c r="M599" s="108"/>
    </row>
    <row r="600" spans="1:13">
      <c r="A600" s="103" t="s">
        <v>690</v>
      </c>
      <c r="B600" s="104" t="s">
        <v>128</v>
      </c>
      <c r="C600" s="105" t="s">
        <v>14</v>
      </c>
      <c r="D600" s="106">
        <v>3200</v>
      </c>
      <c r="E600" s="106">
        <v>265.55</v>
      </c>
      <c r="F600" s="105">
        <v>266</v>
      </c>
      <c r="G600" s="105">
        <v>0</v>
      </c>
      <c r="H600" s="105">
        <v>0</v>
      </c>
      <c r="I600" s="107">
        <f t="shared" si="1043"/>
        <v>1439.9999999999636</v>
      </c>
      <c r="J600" s="105">
        <v>0</v>
      </c>
      <c r="K600" s="105">
        <f t="shared" ref="K600" si="1053">SUM(H600-G600)*D600</f>
        <v>0</v>
      </c>
      <c r="L600" s="107">
        <f t="shared" ref="L600" si="1054">SUM(I600:K600)</f>
        <v>1439.9999999999636</v>
      </c>
      <c r="M600" s="108"/>
    </row>
    <row r="601" spans="1:13">
      <c r="A601" s="103" t="s">
        <v>689</v>
      </c>
      <c r="B601" s="104" t="s">
        <v>274</v>
      </c>
      <c r="C601" s="105" t="s">
        <v>15</v>
      </c>
      <c r="D601" s="106">
        <v>400</v>
      </c>
      <c r="E601" s="106">
        <v>1012</v>
      </c>
      <c r="F601" s="105">
        <v>1017</v>
      </c>
      <c r="G601" s="105">
        <v>0</v>
      </c>
      <c r="H601" s="105">
        <v>0</v>
      </c>
      <c r="I601" s="107">
        <f>SUM(E601-F601)*D601</f>
        <v>-2000</v>
      </c>
      <c r="J601" s="105">
        <v>0</v>
      </c>
      <c r="K601" s="105">
        <f t="shared" ref="K601" si="1055">SUM(H601-G601)*D601</f>
        <v>0</v>
      </c>
      <c r="L601" s="107">
        <f t="shared" ref="L601" si="1056">SUM(I601:K601)</f>
        <v>-2000</v>
      </c>
      <c r="M601" s="108"/>
    </row>
    <row r="602" spans="1:13">
      <c r="A602" s="103" t="s">
        <v>689</v>
      </c>
      <c r="B602" s="104" t="s">
        <v>490</v>
      </c>
      <c r="C602" s="105" t="s">
        <v>14</v>
      </c>
      <c r="D602" s="106">
        <v>300</v>
      </c>
      <c r="E602" s="106">
        <v>2020</v>
      </c>
      <c r="F602" s="105">
        <v>2005</v>
      </c>
      <c r="G602" s="105">
        <v>0</v>
      </c>
      <c r="H602" s="105">
        <v>0</v>
      </c>
      <c r="I602" s="107">
        <f>SUM(F602-E602)*D602</f>
        <v>-4500</v>
      </c>
      <c r="J602" s="105">
        <v>0</v>
      </c>
      <c r="K602" s="105">
        <f t="shared" ref="K602" si="1057">SUM(H602-G602)*D602</f>
        <v>0</v>
      </c>
      <c r="L602" s="107">
        <f t="shared" ref="L602" si="1058">SUM(I602:K602)</f>
        <v>-4500</v>
      </c>
      <c r="M602" s="108"/>
    </row>
    <row r="603" spans="1:13">
      <c r="A603" s="103" t="s">
        <v>688</v>
      </c>
      <c r="B603" s="104" t="s">
        <v>39</v>
      </c>
      <c r="C603" s="105" t="s">
        <v>15</v>
      </c>
      <c r="D603" s="106">
        <v>2000</v>
      </c>
      <c r="E603" s="106">
        <v>267.2</v>
      </c>
      <c r="F603" s="105">
        <v>268.5</v>
      </c>
      <c r="G603" s="105">
        <v>0</v>
      </c>
      <c r="H603" s="105">
        <v>0</v>
      </c>
      <c r="I603" s="107">
        <f>SUM(E603-F603)*D603</f>
        <v>-2600.0000000000227</v>
      </c>
      <c r="J603" s="105">
        <v>0</v>
      </c>
      <c r="K603" s="105">
        <f t="shared" ref="K603" si="1059">SUM(H603-G603)*D603</f>
        <v>0</v>
      </c>
      <c r="L603" s="107">
        <f t="shared" ref="L603" si="1060">SUM(I603:K603)</f>
        <v>-2600.0000000000227</v>
      </c>
      <c r="M603" s="108"/>
    </row>
    <row r="604" spans="1:13">
      <c r="A604" s="103" t="s">
        <v>687</v>
      </c>
      <c r="B604" s="104" t="s">
        <v>92</v>
      </c>
      <c r="C604" s="105" t="s">
        <v>14</v>
      </c>
      <c r="D604" s="106">
        <v>600</v>
      </c>
      <c r="E604" s="106">
        <v>1464</v>
      </c>
      <c r="F604" s="105">
        <v>1468</v>
      </c>
      <c r="G604" s="105">
        <v>1472</v>
      </c>
      <c r="H604" s="105">
        <v>1476</v>
      </c>
      <c r="I604" s="107">
        <f t="shared" ref="I604" si="1061">SUM(F604-E604)*D604</f>
        <v>2400</v>
      </c>
      <c r="J604" s="105">
        <f>SUM(G604-F604)*D604</f>
        <v>2400</v>
      </c>
      <c r="K604" s="105">
        <f t="shared" ref="K604:K609" si="1062">SUM(H604-G604)*D604</f>
        <v>2400</v>
      </c>
      <c r="L604" s="107">
        <f t="shared" ref="L604" si="1063">SUM(I604:K604)</f>
        <v>7200</v>
      </c>
      <c r="M604" s="108"/>
    </row>
    <row r="605" spans="1:13">
      <c r="A605" s="103" t="s">
        <v>687</v>
      </c>
      <c r="B605" s="104" t="s">
        <v>178</v>
      </c>
      <c r="C605" s="105" t="s">
        <v>14</v>
      </c>
      <c r="D605" s="106">
        <v>1100</v>
      </c>
      <c r="E605" s="106">
        <v>549.5</v>
      </c>
      <c r="F605" s="105">
        <v>552</v>
      </c>
      <c r="G605" s="105">
        <v>0</v>
      </c>
      <c r="H605" s="105">
        <v>0</v>
      </c>
      <c r="I605" s="107">
        <f t="shared" ref="I605" si="1064">SUM(F605-E605)*D605</f>
        <v>2750</v>
      </c>
      <c r="J605" s="105">
        <v>0</v>
      </c>
      <c r="K605" s="105">
        <f t="shared" si="1062"/>
        <v>0</v>
      </c>
      <c r="L605" s="107">
        <f t="shared" ref="L605" si="1065">SUM(I605:K605)</f>
        <v>2750</v>
      </c>
      <c r="M605" s="108"/>
    </row>
    <row r="606" spans="1:13">
      <c r="A606" s="103" t="s">
        <v>686</v>
      </c>
      <c r="B606" s="104" t="s">
        <v>47</v>
      </c>
      <c r="C606" s="105" t="s">
        <v>14</v>
      </c>
      <c r="D606" s="106">
        <v>3000</v>
      </c>
      <c r="E606" s="106">
        <v>167.75</v>
      </c>
      <c r="F606" s="105">
        <v>168.5</v>
      </c>
      <c r="G606" s="105">
        <v>169.5</v>
      </c>
      <c r="H606" s="105">
        <v>170.5</v>
      </c>
      <c r="I606" s="107">
        <f t="shared" ref="I606" si="1066">SUM(F606-E606)*D606</f>
        <v>2250</v>
      </c>
      <c r="J606" s="105">
        <f t="shared" ref="J606" si="1067">SUM(G606-F606)*D606</f>
        <v>3000</v>
      </c>
      <c r="K606" s="105">
        <f t="shared" si="1062"/>
        <v>3000</v>
      </c>
      <c r="L606" s="107">
        <f t="shared" ref="L606" si="1068">SUM(I606:K606)</f>
        <v>8250</v>
      </c>
      <c r="M606" s="108"/>
    </row>
    <row r="607" spans="1:13">
      <c r="A607" s="103" t="s">
        <v>686</v>
      </c>
      <c r="B607" s="104" t="s">
        <v>241</v>
      </c>
      <c r="C607" s="105" t="s">
        <v>14</v>
      </c>
      <c r="D607" s="106">
        <v>800</v>
      </c>
      <c r="E607" s="106">
        <v>752</v>
      </c>
      <c r="F607" s="105">
        <v>755</v>
      </c>
      <c r="G607" s="105">
        <v>0</v>
      </c>
      <c r="H607" s="105">
        <v>0</v>
      </c>
      <c r="I607" s="107">
        <f t="shared" ref="I607" si="1069">SUM(F607-E607)*D607</f>
        <v>2400</v>
      </c>
      <c r="J607" s="105">
        <v>0</v>
      </c>
      <c r="K607" s="105">
        <f t="shared" si="1062"/>
        <v>0</v>
      </c>
      <c r="L607" s="107">
        <f t="shared" ref="L607" si="1070">SUM(I607:K607)</f>
        <v>2400</v>
      </c>
      <c r="M607" s="108"/>
    </row>
    <row r="608" spans="1:13">
      <c r="A608" s="103" t="s">
        <v>686</v>
      </c>
      <c r="B608" s="104" t="s">
        <v>49</v>
      </c>
      <c r="C608" s="105" t="s">
        <v>14</v>
      </c>
      <c r="D608" s="106">
        <v>1000</v>
      </c>
      <c r="E608" s="106">
        <v>732</v>
      </c>
      <c r="F608" s="105">
        <v>732.5</v>
      </c>
      <c r="G608" s="105">
        <v>0</v>
      </c>
      <c r="H608" s="105">
        <v>0</v>
      </c>
      <c r="I608" s="107">
        <f t="shared" ref="I608" si="1071">SUM(F608-E608)*D608</f>
        <v>500</v>
      </c>
      <c r="J608" s="105">
        <v>0</v>
      </c>
      <c r="K608" s="105">
        <f t="shared" si="1062"/>
        <v>0</v>
      </c>
      <c r="L608" s="107">
        <f t="shared" ref="L608" si="1072">SUM(I608:K608)</f>
        <v>500</v>
      </c>
      <c r="M608" s="108"/>
    </row>
    <row r="609" spans="1:13">
      <c r="A609" s="103" t="s">
        <v>686</v>
      </c>
      <c r="B609" s="104" t="s">
        <v>32</v>
      </c>
      <c r="C609" s="105" t="s">
        <v>14</v>
      </c>
      <c r="D609" s="106">
        <v>1000</v>
      </c>
      <c r="E609" s="106">
        <v>595</v>
      </c>
      <c r="F609" s="105">
        <v>595</v>
      </c>
      <c r="G609" s="105">
        <v>0</v>
      </c>
      <c r="H609" s="105">
        <v>0</v>
      </c>
      <c r="I609" s="107">
        <f t="shared" ref="I609" si="1073">SUM(F609-E609)*D609</f>
        <v>0</v>
      </c>
      <c r="J609" s="105">
        <v>0</v>
      </c>
      <c r="K609" s="105">
        <f t="shared" si="1062"/>
        <v>0</v>
      </c>
      <c r="L609" s="107">
        <f t="shared" ref="L609" si="1074">SUM(I609:K609)</f>
        <v>0</v>
      </c>
      <c r="M609" s="108"/>
    </row>
    <row r="610" spans="1:13">
      <c r="A610" s="103" t="s">
        <v>685</v>
      </c>
      <c r="B610" s="104" t="s">
        <v>569</v>
      </c>
      <c r="C610" s="105" t="s">
        <v>14</v>
      </c>
      <c r="D610" s="106">
        <v>3000</v>
      </c>
      <c r="E610" s="106">
        <v>309.64999999999998</v>
      </c>
      <c r="F610" s="105">
        <v>310.5</v>
      </c>
      <c r="G610" s="105">
        <v>311.5</v>
      </c>
      <c r="H610" s="105">
        <v>0</v>
      </c>
      <c r="I610" s="107">
        <f t="shared" ref="I610" si="1075">SUM(F610-E610)*D610</f>
        <v>2550.0000000000682</v>
      </c>
      <c r="J610" s="105">
        <f t="shared" ref="J610:J611" si="1076">SUM(G610-F610)*D610</f>
        <v>3000</v>
      </c>
      <c r="K610" s="105">
        <v>0</v>
      </c>
      <c r="L610" s="107">
        <f t="shared" ref="L610" si="1077">SUM(I610:K610)</f>
        <v>5550.0000000000682</v>
      </c>
      <c r="M610" s="108"/>
    </row>
    <row r="611" spans="1:13">
      <c r="A611" s="103" t="s">
        <v>685</v>
      </c>
      <c r="B611" s="104" t="s">
        <v>259</v>
      </c>
      <c r="C611" s="105" t="s">
        <v>14</v>
      </c>
      <c r="D611" s="106">
        <v>4000</v>
      </c>
      <c r="E611" s="106">
        <v>120.25</v>
      </c>
      <c r="F611" s="105">
        <v>121</v>
      </c>
      <c r="G611" s="105">
        <v>121.9</v>
      </c>
      <c r="H611" s="105">
        <v>0</v>
      </c>
      <c r="I611" s="107">
        <f t="shared" ref="I611:I613" si="1078">SUM(F611-E611)*D611</f>
        <v>3000</v>
      </c>
      <c r="J611" s="105">
        <f t="shared" si="1076"/>
        <v>3600.0000000000227</v>
      </c>
      <c r="K611" s="105">
        <v>0</v>
      </c>
      <c r="L611" s="107">
        <f t="shared" ref="L611" si="1079">SUM(I611:K611)</f>
        <v>6600.0000000000227</v>
      </c>
      <c r="M611" s="108"/>
    </row>
    <row r="612" spans="1:13">
      <c r="A612" s="103" t="s">
        <v>685</v>
      </c>
      <c r="B612" s="104" t="s">
        <v>25</v>
      </c>
      <c r="C612" s="105" t="s">
        <v>15</v>
      </c>
      <c r="D612" s="106">
        <v>3000</v>
      </c>
      <c r="E612" s="106">
        <v>181.5</v>
      </c>
      <c r="F612" s="105">
        <v>182.55</v>
      </c>
      <c r="G612" s="105">
        <v>0</v>
      </c>
      <c r="H612" s="105">
        <v>0</v>
      </c>
      <c r="I612" s="107">
        <f>SUM(E612-F612)*D612</f>
        <v>-3150.0000000000341</v>
      </c>
      <c r="J612" s="105">
        <v>0</v>
      </c>
      <c r="K612" s="105">
        <f>SUM(H612-G612)*D612</f>
        <v>0</v>
      </c>
      <c r="L612" s="107">
        <f t="shared" ref="L612" si="1080">SUM(I612:K612)</f>
        <v>-3150.0000000000341</v>
      </c>
      <c r="M612" s="108"/>
    </row>
    <row r="613" spans="1:13">
      <c r="A613" s="103" t="s">
        <v>683</v>
      </c>
      <c r="B613" s="104" t="s">
        <v>111</v>
      </c>
      <c r="C613" s="105" t="s">
        <v>14</v>
      </c>
      <c r="D613" s="106">
        <v>2000</v>
      </c>
      <c r="E613" s="106">
        <v>137</v>
      </c>
      <c r="F613" s="105">
        <v>138</v>
      </c>
      <c r="G613" s="105">
        <v>139</v>
      </c>
      <c r="H613" s="105">
        <v>140</v>
      </c>
      <c r="I613" s="107">
        <f t="shared" si="1078"/>
        <v>2000</v>
      </c>
      <c r="J613" s="105">
        <f t="shared" ref="J613" si="1081">SUM(G613-F613)*D613</f>
        <v>2000</v>
      </c>
      <c r="K613" s="105">
        <f>SUM(H613-G613)*D613</f>
        <v>2000</v>
      </c>
      <c r="L613" s="107">
        <f t="shared" ref="L613" si="1082">SUM(I613:K613)</f>
        <v>6000</v>
      </c>
      <c r="M613" s="108"/>
    </row>
    <row r="614" spans="1:13">
      <c r="A614" s="103" t="s">
        <v>683</v>
      </c>
      <c r="B614" s="104" t="s">
        <v>123</v>
      </c>
      <c r="C614" s="105" t="s">
        <v>14</v>
      </c>
      <c r="D614" s="106">
        <v>800</v>
      </c>
      <c r="E614" s="106">
        <v>718</v>
      </c>
      <c r="F614" s="105">
        <v>721</v>
      </c>
      <c r="G614" s="105">
        <v>0</v>
      </c>
      <c r="H614" s="105">
        <v>0</v>
      </c>
      <c r="I614" s="107">
        <f t="shared" ref="I614" si="1083">SUM(F614-E614)*D614</f>
        <v>2400</v>
      </c>
      <c r="J614" s="105">
        <v>0</v>
      </c>
      <c r="K614" s="105">
        <f>SUM(H614-G614)*D614</f>
        <v>0</v>
      </c>
      <c r="L614" s="107">
        <f t="shared" ref="L614" si="1084">SUM(I614:K614)</f>
        <v>2400</v>
      </c>
      <c r="M614" s="108"/>
    </row>
    <row r="615" spans="1:13">
      <c r="A615" s="103" t="s">
        <v>683</v>
      </c>
      <c r="B615" s="104" t="s">
        <v>135</v>
      </c>
      <c r="C615" s="105" t="s">
        <v>14</v>
      </c>
      <c r="D615" s="106">
        <v>500</v>
      </c>
      <c r="E615" s="106">
        <v>1295</v>
      </c>
      <c r="F615" s="105">
        <v>1288</v>
      </c>
      <c r="G615" s="105">
        <v>0</v>
      </c>
      <c r="H615" s="105">
        <v>0</v>
      </c>
      <c r="I615" s="107">
        <f t="shared" ref="I615" si="1085">SUM(F615-E615)*D615</f>
        <v>-3500</v>
      </c>
      <c r="J615" s="105">
        <v>0</v>
      </c>
      <c r="K615" s="105">
        <f>SUM(H615-G615)*D615</f>
        <v>0</v>
      </c>
      <c r="L615" s="107">
        <f t="shared" ref="L615" si="1086">SUM(I615:K615)</f>
        <v>-3500</v>
      </c>
      <c r="M615" s="108"/>
    </row>
    <row r="616" spans="1:13">
      <c r="A616" s="103" t="s">
        <v>682</v>
      </c>
      <c r="B616" s="104" t="s">
        <v>39</v>
      </c>
      <c r="C616" s="105" t="s">
        <v>14</v>
      </c>
      <c r="D616" s="106">
        <v>2000</v>
      </c>
      <c r="E616" s="106">
        <v>279.5</v>
      </c>
      <c r="F616" s="105">
        <v>280.5</v>
      </c>
      <c r="G616" s="105">
        <v>281.5</v>
      </c>
      <c r="H616" s="105">
        <v>282.5</v>
      </c>
      <c r="I616" s="107">
        <f t="shared" ref="I616" si="1087">SUM(F616-E616)*D616</f>
        <v>2000</v>
      </c>
      <c r="J616" s="105">
        <f t="shared" ref="J616" si="1088">SUM(G616-F616)*D616</f>
        <v>2000</v>
      </c>
      <c r="K616" s="105">
        <f>SUM(H616-G616)*D616</f>
        <v>2000</v>
      </c>
      <c r="L616" s="107">
        <f t="shared" ref="L616" si="1089">SUM(I616:K616)</f>
        <v>6000</v>
      </c>
      <c r="M616" s="108"/>
    </row>
    <row r="617" spans="1:13">
      <c r="A617" s="103" t="s">
        <v>682</v>
      </c>
      <c r="B617" s="104" t="s">
        <v>50</v>
      </c>
      <c r="C617" s="105" t="s">
        <v>14</v>
      </c>
      <c r="D617" s="106">
        <v>1200</v>
      </c>
      <c r="E617" s="106">
        <v>461</v>
      </c>
      <c r="F617" s="105">
        <v>463</v>
      </c>
      <c r="G617" s="105">
        <v>465</v>
      </c>
      <c r="H617" s="105">
        <v>0</v>
      </c>
      <c r="I617" s="107">
        <f t="shared" ref="I617" si="1090">SUM(F617-E617)*D617</f>
        <v>2400</v>
      </c>
      <c r="J617" s="105">
        <f t="shared" ref="J617" si="1091">SUM(G617-F617)*D617</f>
        <v>2400</v>
      </c>
      <c r="K617" s="105">
        <v>0</v>
      </c>
      <c r="L617" s="107">
        <f t="shared" ref="L617" si="1092">SUM(I617:K617)</f>
        <v>4800</v>
      </c>
      <c r="M617" s="108"/>
    </row>
    <row r="618" spans="1:13">
      <c r="A618" s="103" t="s">
        <v>682</v>
      </c>
      <c r="B618" s="104" t="s">
        <v>25</v>
      </c>
      <c r="C618" s="105" t="s">
        <v>15</v>
      </c>
      <c r="D618" s="106">
        <v>3000</v>
      </c>
      <c r="E618" s="106">
        <v>182.5</v>
      </c>
      <c r="F618" s="105">
        <v>181.55</v>
      </c>
      <c r="G618" s="105">
        <v>0</v>
      </c>
      <c r="H618" s="105">
        <v>0</v>
      </c>
      <c r="I618" s="107">
        <f>SUM(E618-F618)*D618</f>
        <v>2849.9999999999659</v>
      </c>
      <c r="J618" s="105">
        <v>0</v>
      </c>
      <c r="K618" s="105">
        <f>SUM(G618-H618)*D618</f>
        <v>0</v>
      </c>
      <c r="L618" s="107">
        <f t="shared" ref="L618" si="1093">SUM(I618:K618)</f>
        <v>2849.9999999999659</v>
      </c>
      <c r="M618" s="108"/>
    </row>
    <row r="619" spans="1:13">
      <c r="A619" s="103" t="s">
        <v>681</v>
      </c>
      <c r="B619" s="104" t="s">
        <v>51</v>
      </c>
      <c r="C619" s="105" t="s">
        <v>15</v>
      </c>
      <c r="D619" s="106">
        <v>1061</v>
      </c>
      <c r="E619" s="106">
        <v>464</v>
      </c>
      <c r="F619" s="105">
        <v>462</v>
      </c>
      <c r="G619" s="105">
        <v>460</v>
      </c>
      <c r="H619" s="105">
        <v>458</v>
      </c>
      <c r="I619" s="107">
        <f>SUM(E619-F619)*D619</f>
        <v>2122</v>
      </c>
      <c r="J619" s="105">
        <f>SUM(F619-G619)*D619</f>
        <v>2122</v>
      </c>
      <c r="K619" s="105">
        <f>SUM(G619-H619)*D619</f>
        <v>2122</v>
      </c>
      <c r="L619" s="107">
        <f t="shared" ref="L619" si="1094">SUM(I619:K619)</f>
        <v>6366</v>
      </c>
      <c r="M619" s="108"/>
    </row>
    <row r="620" spans="1:13">
      <c r="A620" s="103" t="s">
        <v>681</v>
      </c>
      <c r="B620" s="104" t="s">
        <v>233</v>
      </c>
      <c r="C620" s="105" t="s">
        <v>14</v>
      </c>
      <c r="D620" s="106">
        <v>6000</v>
      </c>
      <c r="E620" s="106">
        <v>142</v>
      </c>
      <c r="F620" s="105">
        <v>142.5</v>
      </c>
      <c r="G620" s="105">
        <v>143</v>
      </c>
      <c r="H620" s="105">
        <v>143.5</v>
      </c>
      <c r="I620" s="107">
        <f t="shared" ref="I620" si="1095">SUM(F620-E620)*D620</f>
        <v>3000</v>
      </c>
      <c r="J620" s="105">
        <f t="shared" ref="J620" si="1096">SUM(G620-F620)*D620</f>
        <v>3000</v>
      </c>
      <c r="K620" s="105">
        <f>SUM(H620-G620)*D620</f>
        <v>3000</v>
      </c>
      <c r="L620" s="107">
        <f t="shared" ref="L620" si="1097">SUM(I620:K620)</f>
        <v>9000</v>
      </c>
      <c r="M620" s="108"/>
    </row>
    <row r="621" spans="1:13">
      <c r="A621" s="103" t="s">
        <v>680</v>
      </c>
      <c r="B621" s="104" t="s">
        <v>68</v>
      </c>
      <c r="C621" s="105" t="s">
        <v>15</v>
      </c>
      <c r="D621" s="106">
        <v>400</v>
      </c>
      <c r="E621" s="106">
        <v>1595</v>
      </c>
      <c r="F621" s="105">
        <v>1590</v>
      </c>
      <c r="G621" s="105">
        <v>1585</v>
      </c>
      <c r="H621" s="105">
        <v>1580</v>
      </c>
      <c r="I621" s="107">
        <f>SUM(E621-F621)*D621</f>
        <v>2000</v>
      </c>
      <c r="J621" s="105">
        <f>SUM(F621-G621)*D621</f>
        <v>2000</v>
      </c>
      <c r="K621" s="105">
        <f>SUM(G621-H621)*D621</f>
        <v>2000</v>
      </c>
      <c r="L621" s="107">
        <f t="shared" ref="L621" si="1098">SUM(I621:K621)</f>
        <v>6000</v>
      </c>
      <c r="M621" s="108"/>
    </row>
    <row r="622" spans="1:13">
      <c r="A622" s="103" t="s">
        <v>680</v>
      </c>
      <c r="B622" s="104" t="s">
        <v>58</v>
      </c>
      <c r="C622" s="105" t="s">
        <v>15</v>
      </c>
      <c r="D622" s="106">
        <v>3500</v>
      </c>
      <c r="E622" s="106">
        <v>196</v>
      </c>
      <c r="F622" s="105">
        <v>195.25</v>
      </c>
      <c r="G622" s="105">
        <v>194.25</v>
      </c>
      <c r="H622" s="105">
        <v>0</v>
      </c>
      <c r="I622" s="107">
        <f>SUM(E622-F622)*D622</f>
        <v>2625</v>
      </c>
      <c r="J622" s="105">
        <f>SUM(F622-G622)*D622</f>
        <v>3500</v>
      </c>
      <c r="K622" s="105">
        <v>0</v>
      </c>
      <c r="L622" s="107">
        <f t="shared" ref="L622" si="1099">SUM(I622:K622)</f>
        <v>6125</v>
      </c>
      <c r="M622" s="108"/>
    </row>
    <row r="623" spans="1:13">
      <c r="A623" s="103" t="s">
        <v>679</v>
      </c>
      <c r="B623" s="104" t="s">
        <v>37</v>
      </c>
      <c r="C623" s="105" t="s">
        <v>15</v>
      </c>
      <c r="D623" s="106">
        <v>6000</v>
      </c>
      <c r="E623" s="106">
        <v>128.5</v>
      </c>
      <c r="F623" s="105">
        <v>128</v>
      </c>
      <c r="G623" s="105">
        <v>127.5</v>
      </c>
      <c r="H623" s="105">
        <v>127</v>
      </c>
      <c r="I623" s="107">
        <f>SUM(E623-F623)*D623</f>
        <v>3000</v>
      </c>
      <c r="J623" s="105">
        <f>SUM(F623-G623)*D623</f>
        <v>3000</v>
      </c>
      <c r="K623" s="105">
        <f>SUM(G623-H623)*D623</f>
        <v>3000</v>
      </c>
      <c r="L623" s="107">
        <f t="shared" ref="L623" si="1100">SUM(I623:K623)</f>
        <v>9000</v>
      </c>
      <c r="M623" s="108"/>
    </row>
    <row r="624" spans="1:13">
      <c r="A624" s="103" t="s">
        <v>679</v>
      </c>
      <c r="B624" s="104" t="s">
        <v>32</v>
      </c>
      <c r="C624" s="105" t="s">
        <v>15</v>
      </c>
      <c r="D624" s="106">
        <v>1000</v>
      </c>
      <c r="E624" s="106">
        <v>600.9</v>
      </c>
      <c r="F624" s="105">
        <v>603.5</v>
      </c>
      <c r="G624" s="105">
        <v>0</v>
      </c>
      <c r="H624" s="105">
        <v>0</v>
      </c>
      <c r="I624" s="107">
        <f>SUM(E624-F624)*D624</f>
        <v>-2600.0000000000227</v>
      </c>
      <c r="J624" s="105">
        <v>0</v>
      </c>
      <c r="K624" s="105">
        <f>SUM(G624-H624)*D624</f>
        <v>0</v>
      </c>
      <c r="L624" s="107">
        <f t="shared" ref="L624" si="1101">SUM(I624:K624)</f>
        <v>-2600.0000000000227</v>
      </c>
      <c r="M624" s="108"/>
    </row>
    <row r="625" spans="1:13">
      <c r="A625" s="103" t="s">
        <v>679</v>
      </c>
      <c r="B625" s="104" t="s">
        <v>118</v>
      </c>
      <c r="C625" s="105" t="s">
        <v>15</v>
      </c>
      <c r="D625" s="106">
        <v>1600</v>
      </c>
      <c r="E625" s="106">
        <v>286</v>
      </c>
      <c r="F625" s="105">
        <v>284.5</v>
      </c>
      <c r="G625" s="105">
        <v>282</v>
      </c>
      <c r="H625" s="105">
        <v>280</v>
      </c>
      <c r="I625" s="107">
        <f>SUM(E625-F625)*D625</f>
        <v>2400</v>
      </c>
      <c r="J625" s="105">
        <f>SUM(F625-G625)*D625</f>
        <v>4000</v>
      </c>
      <c r="K625" s="105">
        <f>SUM(G625-H625)*D625</f>
        <v>3200</v>
      </c>
      <c r="L625" s="107">
        <f t="shared" ref="L625" si="1102">SUM(I625:K625)</f>
        <v>9600</v>
      </c>
      <c r="M625" s="108"/>
    </row>
    <row r="626" spans="1:13">
      <c r="A626" s="103" t="s">
        <v>678</v>
      </c>
      <c r="B626" s="104" t="s">
        <v>39</v>
      </c>
      <c r="C626" s="105" t="s">
        <v>14</v>
      </c>
      <c r="D626" s="106">
        <v>2000</v>
      </c>
      <c r="E626" s="106">
        <v>295</v>
      </c>
      <c r="F626" s="105">
        <v>296</v>
      </c>
      <c r="G626" s="105">
        <v>297</v>
      </c>
      <c r="H626" s="105">
        <v>297.8</v>
      </c>
      <c r="I626" s="107">
        <f t="shared" ref="I626:I631" si="1103">SUM(F626-E626)*D626</f>
        <v>2000</v>
      </c>
      <c r="J626" s="105">
        <f t="shared" ref="J626:J628" si="1104">SUM(G626-F626)*D626</f>
        <v>2000</v>
      </c>
      <c r="K626" s="105">
        <f>SUM(H626-G626)*D626</f>
        <v>1600.0000000000227</v>
      </c>
      <c r="L626" s="107">
        <f t="shared" ref="L626" si="1105">SUM(I626:K626)</f>
        <v>5600.0000000000227</v>
      </c>
      <c r="M626" s="108"/>
    </row>
    <row r="627" spans="1:13">
      <c r="A627" s="103" t="s">
        <v>677</v>
      </c>
      <c r="B627" s="104" t="s">
        <v>39</v>
      </c>
      <c r="C627" s="105" t="s">
        <v>14</v>
      </c>
      <c r="D627" s="106">
        <v>2000</v>
      </c>
      <c r="E627" s="106">
        <v>294</v>
      </c>
      <c r="F627" s="105">
        <v>292.5</v>
      </c>
      <c r="G627" s="105">
        <v>0</v>
      </c>
      <c r="H627" s="105">
        <v>0</v>
      </c>
      <c r="I627" s="107">
        <f t="shared" si="1103"/>
        <v>-3000</v>
      </c>
      <c r="J627" s="105">
        <v>0</v>
      </c>
      <c r="K627" s="105">
        <f t="shared" ref="K627" si="1106">SUM(H627-G627)*D627</f>
        <v>0</v>
      </c>
      <c r="L627" s="107">
        <f t="shared" ref="L627" si="1107">SUM(I627:K627)</f>
        <v>-3000</v>
      </c>
      <c r="M627" s="108"/>
    </row>
    <row r="628" spans="1:13">
      <c r="A628" s="103" t="s">
        <v>677</v>
      </c>
      <c r="B628" s="104" t="s">
        <v>63</v>
      </c>
      <c r="C628" s="105" t="s">
        <v>14</v>
      </c>
      <c r="D628" s="106">
        <v>2400</v>
      </c>
      <c r="E628" s="106">
        <v>206</v>
      </c>
      <c r="F628" s="105">
        <v>207</v>
      </c>
      <c r="G628" s="105">
        <v>208</v>
      </c>
      <c r="H628" s="105">
        <v>209</v>
      </c>
      <c r="I628" s="107">
        <f t="shared" ref="I628" si="1108">SUM(F628-E628)*D628</f>
        <v>2400</v>
      </c>
      <c r="J628" s="105">
        <f t="shared" si="1104"/>
        <v>2400</v>
      </c>
      <c r="K628" s="105">
        <f t="shared" ref="K628" si="1109">SUM(H628-G628)*D628</f>
        <v>2400</v>
      </c>
      <c r="L628" s="107">
        <f t="shared" ref="L628" si="1110">SUM(I628:K628)</f>
        <v>7200</v>
      </c>
      <c r="M628" s="108"/>
    </row>
    <row r="629" spans="1:13">
      <c r="A629" s="103" t="s">
        <v>676</v>
      </c>
      <c r="B629" s="104" t="s">
        <v>72</v>
      </c>
      <c r="C629" s="105" t="s">
        <v>14</v>
      </c>
      <c r="D629" s="106">
        <v>500</v>
      </c>
      <c r="E629" s="106">
        <v>1245</v>
      </c>
      <c r="F629" s="105">
        <v>1249.75</v>
      </c>
      <c r="G629" s="105">
        <v>0</v>
      </c>
      <c r="H629" s="105">
        <v>0</v>
      </c>
      <c r="I629" s="107">
        <f t="shared" si="1103"/>
        <v>2375</v>
      </c>
      <c r="J629" s="105">
        <v>0</v>
      </c>
      <c r="K629" s="105">
        <f t="shared" ref="K629" si="1111">SUM(H629-G629)*D629</f>
        <v>0</v>
      </c>
      <c r="L629" s="107">
        <f t="shared" ref="L629" si="1112">SUM(I629:K629)</f>
        <v>2375</v>
      </c>
      <c r="M629" s="108"/>
    </row>
    <row r="630" spans="1:13">
      <c r="A630" s="103" t="s">
        <v>676</v>
      </c>
      <c r="B630" s="104" t="s">
        <v>564</v>
      </c>
      <c r="C630" s="105" t="s">
        <v>14</v>
      </c>
      <c r="D630" s="106">
        <v>8000</v>
      </c>
      <c r="E630" s="106">
        <v>98.5</v>
      </c>
      <c r="F630" s="105">
        <v>98.9</v>
      </c>
      <c r="G630" s="105">
        <v>0</v>
      </c>
      <c r="H630" s="105">
        <v>0</v>
      </c>
      <c r="I630" s="107">
        <f t="shared" si="1103"/>
        <v>3200.0000000000455</v>
      </c>
      <c r="J630" s="105">
        <v>0</v>
      </c>
      <c r="K630" s="105">
        <f t="shared" ref="K630" si="1113">SUM(H630-G630)*D630</f>
        <v>0</v>
      </c>
      <c r="L630" s="107">
        <f t="shared" ref="L630" si="1114">SUM(I630:K630)</f>
        <v>3200.0000000000455</v>
      </c>
      <c r="M630" s="108"/>
    </row>
    <row r="631" spans="1:13">
      <c r="A631" s="103" t="s">
        <v>676</v>
      </c>
      <c r="B631" s="104" t="s">
        <v>388</v>
      </c>
      <c r="C631" s="105" t="s">
        <v>14</v>
      </c>
      <c r="D631" s="106">
        <v>3000</v>
      </c>
      <c r="E631" s="106">
        <v>199.5</v>
      </c>
      <c r="F631" s="105">
        <v>199.2</v>
      </c>
      <c r="G631" s="105">
        <v>0</v>
      </c>
      <c r="H631" s="105">
        <v>0</v>
      </c>
      <c r="I631" s="107">
        <f t="shared" si="1103"/>
        <v>-900.00000000003411</v>
      </c>
      <c r="J631" s="105">
        <v>0</v>
      </c>
      <c r="K631" s="105">
        <f t="shared" ref="K631" si="1115">SUM(H631-G631)*D631</f>
        <v>0</v>
      </c>
      <c r="L631" s="107">
        <f t="shared" ref="L631" si="1116">SUM(I631:K631)</f>
        <v>-900.00000000003411</v>
      </c>
      <c r="M631" s="108"/>
    </row>
    <row r="632" spans="1:13">
      <c r="A632" s="103" t="s">
        <v>675</v>
      </c>
      <c r="B632" s="104" t="s">
        <v>39</v>
      </c>
      <c r="C632" s="105" t="s">
        <v>15</v>
      </c>
      <c r="D632" s="106">
        <v>2000</v>
      </c>
      <c r="E632" s="106">
        <v>283</v>
      </c>
      <c r="F632" s="105">
        <v>284.5</v>
      </c>
      <c r="G632" s="105">
        <v>0</v>
      </c>
      <c r="H632" s="105">
        <v>0</v>
      </c>
      <c r="I632" s="107">
        <f>SUM(E632-F632)*D632</f>
        <v>-3000</v>
      </c>
      <c r="J632" s="105">
        <v>0</v>
      </c>
      <c r="K632" s="105">
        <f t="shared" ref="K632:K637" si="1117">SUM(H632-G632)*D632</f>
        <v>0</v>
      </c>
      <c r="L632" s="107">
        <f t="shared" ref="L632" si="1118">SUM(I632:K632)</f>
        <v>-3000</v>
      </c>
      <c r="M632" s="108"/>
    </row>
    <row r="633" spans="1:13">
      <c r="A633" s="103" t="s">
        <v>675</v>
      </c>
      <c r="B633" s="104" t="s">
        <v>41</v>
      </c>
      <c r="C633" s="105" t="s">
        <v>14</v>
      </c>
      <c r="D633" s="106">
        <v>2500</v>
      </c>
      <c r="E633" s="106">
        <v>416</v>
      </c>
      <c r="F633" s="105">
        <v>417</v>
      </c>
      <c r="G633" s="105">
        <v>0</v>
      </c>
      <c r="H633" s="105">
        <v>0</v>
      </c>
      <c r="I633" s="107">
        <f t="shared" ref="I633" si="1119">SUM(F633-E633)*D633</f>
        <v>2500</v>
      </c>
      <c r="J633" s="105">
        <v>0</v>
      </c>
      <c r="K633" s="105">
        <f t="shared" si="1117"/>
        <v>0</v>
      </c>
      <c r="L633" s="107">
        <f t="shared" ref="L633" si="1120">SUM(I633:K633)</f>
        <v>2500</v>
      </c>
      <c r="M633" s="108"/>
    </row>
    <row r="634" spans="1:13">
      <c r="A634" s="103" t="s">
        <v>672</v>
      </c>
      <c r="B634" s="104" t="s">
        <v>50</v>
      </c>
      <c r="C634" s="105" t="s">
        <v>14</v>
      </c>
      <c r="D634" s="106">
        <v>1200</v>
      </c>
      <c r="E634" s="106">
        <v>462</v>
      </c>
      <c r="F634" s="105">
        <v>464</v>
      </c>
      <c r="G634" s="105">
        <v>0</v>
      </c>
      <c r="H634" s="105">
        <v>0</v>
      </c>
      <c r="I634" s="107">
        <f t="shared" ref="I634" si="1121">SUM(F634-E634)*D634</f>
        <v>2400</v>
      </c>
      <c r="J634" s="105">
        <v>0</v>
      </c>
      <c r="K634" s="105">
        <f t="shared" si="1117"/>
        <v>0</v>
      </c>
      <c r="L634" s="107">
        <f t="shared" ref="L634" si="1122">SUM(I634:K634)</f>
        <v>2400</v>
      </c>
      <c r="M634" s="108"/>
    </row>
    <row r="635" spans="1:13">
      <c r="A635" s="103" t="s">
        <v>672</v>
      </c>
      <c r="B635" s="104" t="s">
        <v>58</v>
      </c>
      <c r="C635" s="105" t="s">
        <v>14</v>
      </c>
      <c r="D635" s="106">
        <v>3500</v>
      </c>
      <c r="E635" s="106">
        <v>210.7</v>
      </c>
      <c r="F635" s="105">
        <v>211.5</v>
      </c>
      <c r="G635" s="105">
        <v>0</v>
      </c>
      <c r="H635" s="105">
        <v>0</v>
      </c>
      <c r="I635" s="107">
        <f t="shared" ref="I635:I637" si="1123">SUM(F635-E635)*D635</f>
        <v>2800.00000000004</v>
      </c>
      <c r="J635" s="105">
        <v>0</v>
      </c>
      <c r="K635" s="105">
        <f t="shared" si="1117"/>
        <v>0</v>
      </c>
      <c r="L635" s="107">
        <f t="shared" ref="L635" si="1124">SUM(I635:K635)</f>
        <v>2800.00000000004</v>
      </c>
      <c r="M635" s="108"/>
    </row>
    <row r="636" spans="1:13">
      <c r="A636" s="103" t="s">
        <v>672</v>
      </c>
      <c r="B636" s="104" t="s">
        <v>674</v>
      </c>
      <c r="C636" s="105" t="s">
        <v>15</v>
      </c>
      <c r="D636" s="106">
        <v>2000</v>
      </c>
      <c r="E636" s="106">
        <v>265.75</v>
      </c>
      <c r="F636" s="105">
        <v>267</v>
      </c>
      <c r="G636" s="105">
        <v>0</v>
      </c>
      <c r="H636" s="105">
        <v>0</v>
      </c>
      <c r="I636" s="107">
        <f>SUM(E636-F636)*D636</f>
        <v>-2500</v>
      </c>
      <c r="J636" s="105">
        <v>0</v>
      </c>
      <c r="K636" s="105">
        <f t="shared" si="1117"/>
        <v>0</v>
      </c>
      <c r="L636" s="107">
        <f t="shared" ref="L636:L637" si="1125">SUM(I636:K636)</f>
        <v>-2500</v>
      </c>
      <c r="M636" s="108"/>
    </row>
    <row r="637" spans="1:13">
      <c r="A637" s="103" t="s">
        <v>672</v>
      </c>
      <c r="B637" s="104" t="s">
        <v>57</v>
      </c>
      <c r="C637" s="105" t="s">
        <v>14</v>
      </c>
      <c r="D637" s="106">
        <v>1300</v>
      </c>
      <c r="E637" s="106">
        <v>442.7</v>
      </c>
      <c r="F637" s="105">
        <v>440.5</v>
      </c>
      <c r="G637" s="105">
        <v>0</v>
      </c>
      <c r="H637" s="105">
        <v>0</v>
      </c>
      <c r="I637" s="107">
        <f t="shared" si="1123"/>
        <v>-2859.9999999999854</v>
      </c>
      <c r="J637" s="105">
        <v>0</v>
      </c>
      <c r="K637" s="105">
        <f t="shared" si="1117"/>
        <v>0</v>
      </c>
      <c r="L637" s="107">
        <f t="shared" si="1125"/>
        <v>-2859.9999999999854</v>
      </c>
      <c r="M637" s="108"/>
    </row>
    <row r="638" spans="1:13">
      <c r="A638" s="103"/>
      <c r="B638" s="104"/>
      <c r="C638" s="105"/>
      <c r="D638" s="106"/>
      <c r="E638" s="106"/>
      <c r="F638" s="105"/>
      <c r="G638" s="105"/>
      <c r="H638" s="105"/>
      <c r="I638" s="107"/>
      <c r="J638" s="105"/>
      <c r="K638" s="105"/>
      <c r="L638" s="107"/>
      <c r="M638" s="108"/>
    </row>
    <row r="639" spans="1:13">
      <c r="A639" s="127"/>
      <c r="B639" s="110"/>
      <c r="C639" s="109"/>
      <c r="D639" s="128"/>
      <c r="E639" s="128"/>
      <c r="F639" s="109"/>
      <c r="G639" s="109"/>
      <c r="H639" s="109" t="s">
        <v>547</v>
      </c>
      <c r="I639" s="109">
        <f>SUM(I575:I637)</f>
        <v>48987.000000000073</v>
      </c>
      <c r="J639" s="109" t="s">
        <v>548</v>
      </c>
      <c r="K639" s="109"/>
      <c r="L639" s="109">
        <f>SUM(L575:L637)</f>
        <v>172831.00000000006</v>
      </c>
      <c r="M639" s="108"/>
    </row>
    <row r="640" spans="1:13">
      <c r="A640" s="127" t="s">
        <v>673</v>
      </c>
      <c r="B640" s="104"/>
      <c r="C640" s="105"/>
      <c r="D640" s="106"/>
      <c r="E640" s="106"/>
      <c r="F640" s="105"/>
      <c r="G640" s="105"/>
      <c r="H640" s="105"/>
      <c r="I640" s="107"/>
      <c r="J640" s="105"/>
      <c r="K640" s="105"/>
      <c r="L640" s="107"/>
      <c r="M640" s="108"/>
    </row>
    <row r="641" spans="1:13">
      <c r="A641" s="127" t="s">
        <v>609</v>
      </c>
      <c r="B641" s="110" t="s">
        <v>610</v>
      </c>
      <c r="C641" s="109" t="s">
        <v>611</v>
      </c>
      <c r="D641" s="128" t="s">
        <v>612</v>
      </c>
      <c r="E641" s="128" t="s">
        <v>613</v>
      </c>
      <c r="F641" s="109" t="s">
        <v>590</v>
      </c>
      <c r="G641" s="105"/>
      <c r="H641" s="105"/>
      <c r="I641" s="107"/>
      <c r="J641" s="105"/>
      <c r="K641" s="105"/>
      <c r="L641" s="107"/>
      <c r="M641" s="108"/>
    </row>
    <row r="642" spans="1:13">
      <c r="A642" s="103" t="s">
        <v>656</v>
      </c>
      <c r="B642" s="104">
        <v>9</v>
      </c>
      <c r="C642" s="105">
        <f>SUM(A642-B642)</f>
        <v>60</v>
      </c>
      <c r="D642" s="106">
        <v>13</v>
      </c>
      <c r="E642" s="105">
        <f>SUM(C642-D642)</f>
        <v>47</v>
      </c>
      <c r="F642" s="105">
        <f>E642*100/C642</f>
        <v>78.333333333333329</v>
      </c>
      <c r="G642" s="105"/>
      <c r="H642" s="105"/>
      <c r="I642" s="107"/>
      <c r="J642" s="105"/>
      <c r="K642" s="105"/>
      <c r="L642" s="107"/>
      <c r="M642" s="108"/>
    </row>
    <row r="643" spans="1:13">
      <c r="A643" s="110"/>
      <c r="B643" s="111"/>
      <c r="C643" s="111"/>
      <c r="D643" s="111"/>
      <c r="E643" s="111"/>
      <c r="F643" s="129">
        <v>43617</v>
      </c>
      <c r="G643" s="111"/>
      <c r="H643" s="111"/>
      <c r="I643" s="111"/>
      <c r="J643" s="110"/>
      <c r="K643" s="110"/>
      <c r="L643" s="111"/>
      <c r="M643" s="108"/>
    </row>
    <row r="644" spans="1:13">
      <c r="A644" s="103" t="s">
        <v>671</v>
      </c>
      <c r="B644" s="104" t="s">
        <v>75</v>
      </c>
      <c r="C644" s="105" t="s">
        <v>14</v>
      </c>
      <c r="D644" s="106">
        <v>8000</v>
      </c>
      <c r="E644" s="106">
        <v>155.1</v>
      </c>
      <c r="F644" s="105">
        <v>155.69999999999999</v>
      </c>
      <c r="G644" s="105">
        <v>156.5</v>
      </c>
      <c r="H644" s="105">
        <v>0</v>
      </c>
      <c r="I644" s="107">
        <f t="shared" ref="I644" si="1126">SUM(F644-E644)*D644</f>
        <v>4799.9999999999545</v>
      </c>
      <c r="J644" s="105">
        <f t="shared" ref="J644" si="1127">SUM(G644-F644)*D644</f>
        <v>6400.0000000000909</v>
      </c>
      <c r="K644" s="105">
        <v>0</v>
      </c>
      <c r="L644" s="107">
        <f t="shared" ref="L644" si="1128">SUM(I644:K644)</f>
        <v>11200.000000000045</v>
      </c>
      <c r="M644" s="108"/>
    </row>
    <row r="645" spans="1:13">
      <c r="A645" s="103" t="s">
        <v>671</v>
      </c>
      <c r="B645" s="104" t="s">
        <v>56</v>
      </c>
      <c r="C645" s="105" t="s">
        <v>14</v>
      </c>
      <c r="D645" s="106">
        <v>2400</v>
      </c>
      <c r="E645" s="106">
        <v>806</v>
      </c>
      <c r="F645" s="105">
        <v>808.5</v>
      </c>
      <c r="G645" s="105">
        <v>810.5</v>
      </c>
      <c r="H645" s="105">
        <v>0</v>
      </c>
      <c r="I645" s="107">
        <f t="shared" ref="I645" si="1129">SUM(F645-E645)*D645</f>
        <v>6000</v>
      </c>
      <c r="J645" s="105">
        <f t="shared" ref="J645" si="1130">SUM(G645-F645)*D645</f>
        <v>4800</v>
      </c>
      <c r="K645" s="105">
        <v>0</v>
      </c>
      <c r="L645" s="107">
        <f t="shared" ref="L645" si="1131">SUM(I645:K645)</f>
        <v>10800</v>
      </c>
      <c r="M645" s="108"/>
    </row>
    <row r="646" spans="1:13">
      <c r="A646" s="103" t="s">
        <v>671</v>
      </c>
      <c r="B646" s="104" t="s">
        <v>73</v>
      </c>
      <c r="C646" s="105" t="s">
        <v>14</v>
      </c>
      <c r="D646" s="106">
        <v>12000</v>
      </c>
      <c r="E646" s="106">
        <v>93.5</v>
      </c>
      <c r="F646" s="105">
        <v>93.5</v>
      </c>
      <c r="G646" s="105">
        <v>0</v>
      </c>
      <c r="H646" s="105">
        <v>0</v>
      </c>
      <c r="I646" s="107">
        <f t="shared" ref="I646" si="1132">SUM(F646-E646)*D646</f>
        <v>0</v>
      </c>
      <c r="J646" s="105">
        <v>0</v>
      </c>
      <c r="K646" s="105">
        <v>0</v>
      </c>
      <c r="L646" s="107">
        <f t="shared" ref="L646" si="1133">SUM(I646:K646)</f>
        <v>0</v>
      </c>
      <c r="M646" s="108"/>
    </row>
    <row r="647" spans="1:13">
      <c r="A647" s="103" t="s">
        <v>670</v>
      </c>
      <c r="B647" s="104" t="s">
        <v>25</v>
      </c>
      <c r="C647" s="105" t="s">
        <v>14</v>
      </c>
      <c r="D647" s="106">
        <v>6000</v>
      </c>
      <c r="E647" s="106">
        <v>198</v>
      </c>
      <c r="F647" s="105">
        <v>196.8</v>
      </c>
      <c r="G647" s="105">
        <v>0</v>
      </c>
      <c r="H647" s="105">
        <v>0</v>
      </c>
      <c r="I647" s="107">
        <f t="shared" ref="I647" si="1134">SUM(F647-E647)*D647</f>
        <v>-7199.9999999999318</v>
      </c>
      <c r="J647" s="105">
        <v>0</v>
      </c>
      <c r="K647" s="105">
        <v>0</v>
      </c>
      <c r="L647" s="107">
        <f t="shared" ref="L647" si="1135">SUM(I647:K647)</f>
        <v>-7199.9999999999318</v>
      </c>
      <c r="M647" s="108"/>
    </row>
    <row r="648" spans="1:13">
      <c r="A648" s="103" t="s">
        <v>670</v>
      </c>
      <c r="B648" s="104" t="s">
        <v>69</v>
      </c>
      <c r="C648" s="105" t="s">
        <v>14</v>
      </c>
      <c r="D648" s="106">
        <v>1400</v>
      </c>
      <c r="E648" s="106">
        <v>936</v>
      </c>
      <c r="F648" s="105">
        <v>939</v>
      </c>
      <c r="G648" s="105">
        <v>942</v>
      </c>
      <c r="H648" s="105">
        <v>0</v>
      </c>
      <c r="I648" s="107">
        <f t="shared" ref="I648" si="1136">SUM(F648-E648)*D648</f>
        <v>4200</v>
      </c>
      <c r="J648" s="105">
        <f t="shared" ref="J648" si="1137">SUM(G648-F648)*D648</f>
        <v>4200</v>
      </c>
      <c r="K648" s="105">
        <v>0</v>
      </c>
      <c r="L648" s="107">
        <f t="shared" ref="L648" si="1138">SUM(I648:K648)</f>
        <v>8400</v>
      </c>
      <c r="M648" s="108"/>
    </row>
    <row r="649" spans="1:13">
      <c r="A649" s="103" t="s">
        <v>669</v>
      </c>
      <c r="B649" s="104" t="s">
        <v>58</v>
      </c>
      <c r="C649" s="105" t="s">
        <v>14</v>
      </c>
      <c r="D649" s="106">
        <v>7000</v>
      </c>
      <c r="E649" s="106">
        <v>204.3</v>
      </c>
      <c r="F649" s="105">
        <v>205</v>
      </c>
      <c r="G649" s="105">
        <v>206</v>
      </c>
      <c r="H649" s="105">
        <v>207</v>
      </c>
      <c r="I649" s="107">
        <f t="shared" ref="I649" si="1139">SUM(F649-E649)*D649</f>
        <v>4899.99999999992</v>
      </c>
      <c r="J649" s="105">
        <f t="shared" ref="J649:J656" si="1140">SUM(G649-F649)*D649</f>
        <v>7000</v>
      </c>
      <c r="K649" s="105">
        <f>SUM(H649-G649)*D649</f>
        <v>7000</v>
      </c>
      <c r="L649" s="107">
        <f t="shared" ref="L649" si="1141">SUM(I649:K649)</f>
        <v>18899.99999999992</v>
      </c>
      <c r="M649" s="108"/>
    </row>
    <row r="650" spans="1:13">
      <c r="A650" s="103" t="s">
        <v>669</v>
      </c>
      <c r="B650" s="104" t="s">
        <v>37</v>
      </c>
      <c r="C650" s="105" t="s">
        <v>14</v>
      </c>
      <c r="D650" s="106">
        <v>12000</v>
      </c>
      <c r="E650" s="106">
        <v>135.5</v>
      </c>
      <c r="F650" s="105">
        <v>136</v>
      </c>
      <c r="G650" s="105">
        <v>136.5</v>
      </c>
      <c r="H650" s="105">
        <v>137</v>
      </c>
      <c r="I650" s="107">
        <f t="shared" ref="I650" si="1142">SUM(F650-E650)*D650</f>
        <v>6000</v>
      </c>
      <c r="J650" s="105">
        <f t="shared" si="1140"/>
        <v>6000</v>
      </c>
      <c r="K650" s="105">
        <f>SUM(H650-G650)*D650</f>
        <v>6000</v>
      </c>
      <c r="L650" s="107">
        <f t="shared" ref="L650" si="1143">SUM(I650:K650)</f>
        <v>18000</v>
      </c>
      <c r="M650" s="108"/>
    </row>
    <row r="651" spans="1:13">
      <c r="A651" s="103" t="s">
        <v>669</v>
      </c>
      <c r="B651" s="104" t="s">
        <v>32</v>
      </c>
      <c r="C651" s="105" t="s">
        <v>14</v>
      </c>
      <c r="D651" s="106">
        <v>2000</v>
      </c>
      <c r="E651" s="106">
        <v>653</v>
      </c>
      <c r="F651" s="105">
        <v>655</v>
      </c>
      <c r="G651" s="105">
        <v>657</v>
      </c>
      <c r="H651" s="105">
        <v>0</v>
      </c>
      <c r="I651" s="107">
        <f t="shared" ref="I651" si="1144">SUM(F651-E651)*D651</f>
        <v>4000</v>
      </c>
      <c r="J651" s="105">
        <f t="shared" si="1140"/>
        <v>4000</v>
      </c>
      <c r="K651" s="105">
        <v>0</v>
      </c>
      <c r="L651" s="107">
        <f t="shared" ref="L651" si="1145">SUM(I651:K651)</f>
        <v>8000</v>
      </c>
      <c r="M651" s="108"/>
    </row>
    <row r="652" spans="1:13">
      <c r="A652" s="103" t="s">
        <v>668</v>
      </c>
      <c r="B652" s="104" t="s">
        <v>265</v>
      </c>
      <c r="C652" s="105" t="s">
        <v>14</v>
      </c>
      <c r="D652" s="106">
        <v>9000</v>
      </c>
      <c r="E652" s="106">
        <v>97</v>
      </c>
      <c r="F652" s="105">
        <v>97.5</v>
      </c>
      <c r="G652" s="105">
        <v>98</v>
      </c>
      <c r="H652" s="105">
        <v>98.5</v>
      </c>
      <c r="I652" s="107">
        <f t="shared" ref="I652" si="1146">SUM(F652-E652)*D652</f>
        <v>4500</v>
      </c>
      <c r="J652" s="105">
        <f t="shared" si="1140"/>
        <v>4500</v>
      </c>
      <c r="K652" s="105">
        <f>SUM(H652-G652)*D652</f>
        <v>4500</v>
      </c>
      <c r="L652" s="107">
        <f t="shared" ref="L652" si="1147">SUM(I652:K652)</f>
        <v>13500</v>
      </c>
      <c r="M652" s="108"/>
    </row>
    <row r="653" spans="1:13">
      <c r="A653" s="103" t="s">
        <v>668</v>
      </c>
      <c r="B653" s="104" t="s">
        <v>32</v>
      </c>
      <c r="C653" s="105" t="s">
        <v>14</v>
      </c>
      <c r="D653" s="106">
        <v>2000</v>
      </c>
      <c r="E653" s="106">
        <v>636</v>
      </c>
      <c r="F653" s="105">
        <v>638</v>
      </c>
      <c r="G653" s="105">
        <v>640</v>
      </c>
      <c r="H653" s="105">
        <v>642</v>
      </c>
      <c r="I653" s="107">
        <f t="shared" ref="I653" si="1148">SUM(F653-E653)*D653</f>
        <v>4000</v>
      </c>
      <c r="J653" s="105">
        <f t="shared" si="1140"/>
        <v>4000</v>
      </c>
      <c r="K653" s="105">
        <f>SUM(H653-G653)*D653</f>
        <v>4000</v>
      </c>
      <c r="L653" s="107">
        <f t="shared" ref="L653" si="1149">SUM(I653:K653)</f>
        <v>12000</v>
      </c>
      <c r="M653" s="108"/>
    </row>
    <row r="654" spans="1:13">
      <c r="A654" s="103" t="s">
        <v>668</v>
      </c>
      <c r="B654" s="104" t="s">
        <v>32</v>
      </c>
      <c r="C654" s="105" t="s">
        <v>14</v>
      </c>
      <c r="D654" s="106">
        <v>2000</v>
      </c>
      <c r="E654" s="106">
        <v>634</v>
      </c>
      <c r="F654" s="105">
        <v>636</v>
      </c>
      <c r="G654" s="105">
        <v>638</v>
      </c>
      <c r="H654" s="105">
        <v>640</v>
      </c>
      <c r="I654" s="107">
        <f t="shared" ref="I654" si="1150">SUM(F654-E654)*D654</f>
        <v>4000</v>
      </c>
      <c r="J654" s="105">
        <f t="shared" si="1140"/>
        <v>4000</v>
      </c>
      <c r="K654" s="105">
        <f>SUM(H654-G654)*D654</f>
        <v>4000</v>
      </c>
      <c r="L654" s="107">
        <f t="shared" ref="L654" si="1151">SUM(I654:K654)</f>
        <v>12000</v>
      </c>
      <c r="M654" s="108"/>
    </row>
    <row r="655" spans="1:13">
      <c r="A655" s="103" t="s">
        <v>667</v>
      </c>
      <c r="B655" s="104" t="s">
        <v>33</v>
      </c>
      <c r="C655" s="105" t="s">
        <v>14</v>
      </c>
      <c r="D655" s="106">
        <v>3000</v>
      </c>
      <c r="E655" s="106">
        <v>75</v>
      </c>
      <c r="F655" s="105">
        <v>76.5</v>
      </c>
      <c r="G655" s="105">
        <v>78</v>
      </c>
      <c r="H655" s="105">
        <v>80</v>
      </c>
      <c r="I655" s="107">
        <f t="shared" ref="I655" si="1152">SUM(F655-E655)*D655</f>
        <v>4500</v>
      </c>
      <c r="J655" s="105">
        <f t="shared" si="1140"/>
        <v>4500</v>
      </c>
      <c r="K655" s="105">
        <f>SUM(H655-G655)*D655</f>
        <v>6000</v>
      </c>
      <c r="L655" s="107">
        <f t="shared" ref="L655" si="1153">SUM(I655:K655)</f>
        <v>15000</v>
      </c>
      <c r="M655" s="108"/>
    </row>
    <row r="656" spans="1:13">
      <c r="A656" s="103" t="s">
        <v>667</v>
      </c>
      <c r="B656" s="104" t="s">
        <v>25</v>
      </c>
      <c r="C656" s="105" t="s">
        <v>14</v>
      </c>
      <c r="D656" s="106">
        <v>6000</v>
      </c>
      <c r="E656" s="106">
        <v>197</v>
      </c>
      <c r="F656" s="105">
        <v>198</v>
      </c>
      <c r="G656" s="105">
        <v>199</v>
      </c>
      <c r="H656" s="105">
        <v>0</v>
      </c>
      <c r="I656" s="107">
        <f t="shared" ref="I656" si="1154">SUM(F656-E656)*D656</f>
        <v>6000</v>
      </c>
      <c r="J656" s="105">
        <f t="shared" si="1140"/>
        <v>6000</v>
      </c>
      <c r="K656" s="105">
        <v>0</v>
      </c>
      <c r="L656" s="107">
        <f t="shared" ref="L656" si="1155">SUM(I656:K656)</f>
        <v>12000</v>
      </c>
      <c r="M656" s="108"/>
    </row>
    <row r="657" spans="1:13">
      <c r="A657" s="103" t="s">
        <v>667</v>
      </c>
      <c r="B657" s="104" t="s">
        <v>41</v>
      </c>
      <c r="C657" s="105" t="s">
        <v>14</v>
      </c>
      <c r="D657" s="106">
        <v>5000</v>
      </c>
      <c r="E657" s="106">
        <v>408</v>
      </c>
      <c r="F657" s="105">
        <v>406.5</v>
      </c>
      <c r="G657" s="105">
        <v>0</v>
      </c>
      <c r="H657" s="105">
        <v>0</v>
      </c>
      <c r="I657" s="107">
        <f t="shared" ref="I657" si="1156">SUM(F657-E657)*D657</f>
        <v>-7500</v>
      </c>
      <c r="J657" s="105">
        <v>0</v>
      </c>
      <c r="K657" s="105">
        <v>0</v>
      </c>
      <c r="L657" s="107">
        <f t="shared" ref="L657" si="1157">SUM(I657:K657)</f>
        <v>-7500</v>
      </c>
      <c r="M657" s="108"/>
    </row>
    <row r="658" spans="1:13">
      <c r="A658" s="103" t="s">
        <v>665</v>
      </c>
      <c r="B658" s="104" t="s">
        <v>25</v>
      </c>
      <c r="C658" s="105" t="s">
        <v>14</v>
      </c>
      <c r="D658" s="106">
        <v>6000</v>
      </c>
      <c r="E658" s="106">
        <v>197</v>
      </c>
      <c r="F658" s="105">
        <v>198</v>
      </c>
      <c r="G658" s="105">
        <v>199</v>
      </c>
      <c r="H658" s="105">
        <v>0</v>
      </c>
      <c r="I658" s="107">
        <f t="shared" ref="I658" si="1158">SUM(F658-E658)*D658</f>
        <v>6000</v>
      </c>
      <c r="J658" s="105">
        <f>SUM(G658-F658)*D658</f>
        <v>6000</v>
      </c>
      <c r="K658" s="105">
        <v>0</v>
      </c>
      <c r="L658" s="107">
        <f t="shared" ref="L658" si="1159">SUM(I658:K658)</f>
        <v>12000</v>
      </c>
      <c r="M658" s="108"/>
    </row>
    <row r="659" spans="1:13">
      <c r="A659" s="103" t="s">
        <v>665</v>
      </c>
      <c r="B659" s="104" t="s">
        <v>666</v>
      </c>
      <c r="C659" s="105" t="s">
        <v>14</v>
      </c>
      <c r="D659" s="106">
        <v>1400</v>
      </c>
      <c r="E659" s="106">
        <v>1360</v>
      </c>
      <c r="F659" s="105">
        <v>1364</v>
      </c>
      <c r="G659" s="105">
        <v>0</v>
      </c>
      <c r="H659" s="105">
        <v>0</v>
      </c>
      <c r="I659" s="107">
        <f t="shared" ref="I659" si="1160">SUM(F659-E659)*D659</f>
        <v>5600</v>
      </c>
      <c r="J659" s="105">
        <v>0</v>
      </c>
      <c r="K659" s="105">
        <f>SUM(H659-G659)*D659</f>
        <v>0</v>
      </c>
      <c r="L659" s="107">
        <f t="shared" ref="L659" si="1161">SUM(I659:K659)</f>
        <v>5600</v>
      </c>
      <c r="M659" s="108"/>
    </row>
    <row r="660" spans="1:13">
      <c r="A660" s="103" t="s">
        <v>665</v>
      </c>
      <c r="B660" s="104" t="s">
        <v>118</v>
      </c>
      <c r="C660" s="105" t="s">
        <v>14</v>
      </c>
      <c r="D660" s="106">
        <v>2600</v>
      </c>
      <c r="E660" s="106">
        <v>306</v>
      </c>
      <c r="F660" s="105">
        <v>304</v>
      </c>
      <c r="G660" s="105">
        <v>302</v>
      </c>
      <c r="H660" s="105">
        <v>300</v>
      </c>
      <c r="I660" s="107">
        <f>SUM(E660-F660)*D660</f>
        <v>5200</v>
      </c>
      <c r="J660" s="105">
        <f>SUM(F660-G660)*D660</f>
        <v>5200</v>
      </c>
      <c r="K660" s="105">
        <f>SUM(G660-H660)*D660</f>
        <v>5200</v>
      </c>
      <c r="L660" s="107">
        <f t="shared" ref="L660" si="1162">SUM(I660:K660)</f>
        <v>15600</v>
      </c>
      <c r="M660" s="108"/>
    </row>
    <row r="661" spans="1:13">
      <c r="A661" s="103" t="s">
        <v>665</v>
      </c>
      <c r="B661" s="104" t="s">
        <v>25</v>
      </c>
      <c r="C661" s="105" t="s">
        <v>14</v>
      </c>
      <c r="D661" s="106">
        <v>6000</v>
      </c>
      <c r="E661" s="106">
        <v>195</v>
      </c>
      <c r="F661" s="105">
        <v>195</v>
      </c>
      <c r="G661" s="105">
        <v>0</v>
      </c>
      <c r="H661" s="105">
        <v>0</v>
      </c>
      <c r="I661" s="107">
        <f t="shared" ref="I661" si="1163">SUM(F661-E661)*D661</f>
        <v>0</v>
      </c>
      <c r="J661" s="105">
        <v>0</v>
      </c>
      <c r="K661" s="105">
        <f>SUM(H661-G661)*D661</f>
        <v>0</v>
      </c>
      <c r="L661" s="107">
        <f t="shared" ref="L661" si="1164">SUM(I661:K661)</f>
        <v>0</v>
      </c>
      <c r="M661" s="108"/>
    </row>
    <row r="662" spans="1:13">
      <c r="A662" s="103" t="s">
        <v>665</v>
      </c>
      <c r="B662" s="104" t="s">
        <v>121</v>
      </c>
      <c r="C662" s="105" t="s">
        <v>14</v>
      </c>
      <c r="D662" s="106">
        <v>4000</v>
      </c>
      <c r="E662" s="106">
        <v>267</v>
      </c>
      <c r="F662" s="105">
        <v>265.5</v>
      </c>
      <c r="G662" s="105">
        <v>0</v>
      </c>
      <c r="H662" s="105">
        <v>0</v>
      </c>
      <c r="I662" s="107">
        <f t="shared" ref="I662" si="1165">SUM(F662-E662)*D662</f>
        <v>-6000</v>
      </c>
      <c r="J662" s="105">
        <v>0</v>
      </c>
      <c r="K662" s="105">
        <f>SUM(H662-G662)*D662</f>
        <v>0</v>
      </c>
      <c r="L662" s="107">
        <f t="shared" ref="L662" si="1166">SUM(I662:K662)</f>
        <v>-6000</v>
      </c>
      <c r="M662" s="108"/>
    </row>
    <row r="663" spans="1:13">
      <c r="A663" s="103" t="s">
        <v>664</v>
      </c>
      <c r="B663" s="104" t="s">
        <v>564</v>
      </c>
      <c r="C663" s="105" t="s">
        <v>14</v>
      </c>
      <c r="D663" s="106">
        <v>16000</v>
      </c>
      <c r="E663" s="106">
        <v>97.55</v>
      </c>
      <c r="F663" s="105">
        <v>98</v>
      </c>
      <c r="G663" s="105">
        <v>98.5</v>
      </c>
      <c r="H663" s="105">
        <v>99</v>
      </c>
      <c r="I663" s="107">
        <f t="shared" ref="I663" si="1167">SUM(F663-E663)*D663</f>
        <v>7200.0000000000455</v>
      </c>
      <c r="J663" s="105">
        <f>SUM(G663-F663)*D663</f>
        <v>8000</v>
      </c>
      <c r="K663" s="105">
        <f>SUM(H663-G663)*D663</f>
        <v>8000</v>
      </c>
      <c r="L663" s="107">
        <f t="shared" ref="L663" si="1168">SUM(I663:K663)</f>
        <v>23200.000000000044</v>
      </c>
      <c r="M663" s="108"/>
    </row>
    <row r="664" spans="1:13">
      <c r="A664" s="103" t="s">
        <v>664</v>
      </c>
      <c r="B664" s="104" t="s">
        <v>51</v>
      </c>
      <c r="C664" s="105" t="s">
        <v>14</v>
      </c>
      <c r="D664" s="106">
        <v>2400</v>
      </c>
      <c r="E664" s="106">
        <v>498</v>
      </c>
      <c r="F664" s="105">
        <v>500</v>
      </c>
      <c r="G664" s="105">
        <v>502</v>
      </c>
      <c r="H664" s="105">
        <v>504</v>
      </c>
      <c r="I664" s="107">
        <f t="shared" ref="I664" si="1169">SUM(F664-E664)*D664</f>
        <v>4800</v>
      </c>
      <c r="J664" s="105">
        <f>SUM(G664-F664)*D664</f>
        <v>4800</v>
      </c>
      <c r="K664" s="105">
        <f>SUM(H664-G664)*D664</f>
        <v>4800</v>
      </c>
      <c r="L664" s="107">
        <f t="shared" ref="L664" si="1170">SUM(I664:K664)</f>
        <v>14400</v>
      </c>
      <c r="M664" s="108"/>
    </row>
    <row r="665" spans="1:13">
      <c r="A665" s="103" t="s">
        <v>664</v>
      </c>
      <c r="B665" s="104" t="s">
        <v>39</v>
      </c>
      <c r="C665" s="105" t="s">
        <v>14</v>
      </c>
      <c r="D665" s="106">
        <v>4000</v>
      </c>
      <c r="E665" s="106">
        <v>268</v>
      </c>
      <c r="F665" s="105">
        <v>269</v>
      </c>
      <c r="G665" s="105">
        <v>270</v>
      </c>
      <c r="H665" s="105">
        <v>0</v>
      </c>
      <c r="I665" s="107">
        <f t="shared" ref="I665" si="1171">SUM(F665-E665)*D665</f>
        <v>4000</v>
      </c>
      <c r="J665" s="105">
        <f>SUM(G665-F665)*D665</f>
        <v>4000</v>
      </c>
      <c r="K665" s="105">
        <v>0</v>
      </c>
      <c r="L665" s="107">
        <f t="shared" ref="L665" si="1172">SUM(I665:K665)</f>
        <v>8000</v>
      </c>
      <c r="M665" s="108"/>
    </row>
    <row r="666" spans="1:13">
      <c r="A666" s="103" t="s">
        <v>664</v>
      </c>
      <c r="B666" s="104" t="s">
        <v>25</v>
      </c>
      <c r="C666" s="105" t="s">
        <v>14</v>
      </c>
      <c r="D666" s="106">
        <v>6000</v>
      </c>
      <c r="E666" s="106">
        <v>192.1</v>
      </c>
      <c r="F666" s="105">
        <v>192.75</v>
      </c>
      <c r="G666" s="105">
        <v>0</v>
      </c>
      <c r="H666" s="105">
        <v>0</v>
      </c>
      <c r="I666" s="107">
        <f t="shared" ref="I666" si="1173">SUM(F666-E666)*D666</f>
        <v>3900.0000000000341</v>
      </c>
      <c r="J666" s="105">
        <v>0</v>
      </c>
      <c r="K666" s="105">
        <f t="shared" ref="K666" si="1174">SUM(G666-H666)*D666</f>
        <v>0</v>
      </c>
      <c r="L666" s="107">
        <f t="shared" ref="L666" si="1175">SUM(I666:K666)</f>
        <v>3900.0000000000341</v>
      </c>
      <c r="M666" s="108"/>
    </row>
    <row r="667" spans="1:13">
      <c r="A667" s="103" t="s">
        <v>664</v>
      </c>
      <c r="B667" s="104" t="s">
        <v>39</v>
      </c>
      <c r="C667" s="105" t="s">
        <v>15</v>
      </c>
      <c r="D667" s="106">
        <v>4000</v>
      </c>
      <c r="E667" s="106">
        <v>258</v>
      </c>
      <c r="F667" s="105">
        <v>259.5</v>
      </c>
      <c r="G667" s="105">
        <v>0</v>
      </c>
      <c r="H667" s="105">
        <v>0</v>
      </c>
      <c r="I667" s="107">
        <f>SUM(E667-F667)*D667</f>
        <v>-6000</v>
      </c>
      <c r="J667" s="105">
        <v>0</v>
      </c>
      <c r="K667" s="105">
        <v>0</v>
      </c>
      <c r="L667" s="107">
        <f t="shared" ref="L667" si="1176">SUM(I667:K667)</f>
        <v>-6000</v>
      </c>
      <c r="M667" s="108"/>
    </row>
    <row r="668" spans="1:13">
      <c r="A668" s="103" t="s">
        <v>663</v>
      </c>
      <c r="B668" s="104" t="s">
        <v>121</v>
      </c>
      <c r="C668" s="105" t="s">
        <v>15</v>
      </c>
      <c r="D668" s="106">
        <v>4000</v>
      </c>
      <c r="E668" s="106">
        <v>252</v>
      </c>
      <c r="F668" s="105">
        <v>251</v>
      </c>
      <c r="G668" s="105">
        <v>250</v>
      </c>
      <c r="H668" s="105">
        <v>249.5</v>
      </c>
      <c r="I668" s="107">
        <f>SUM(E668-F668)*D668</f>
        <v>4000</v>
      </c>
      <c r="J668" s="105">
        <f>SUM(F668-G668)*D668</f>
        <v>4000</v>
      </c>
      <c r="K668" s="105">
        <f t="shared" ref="K668" si="1177">SUM(G668-H668)*D668</f>
        <v>2000</v>
      </c>
      <c r="L668" s="107">
        <f t="shared" ref="L668" si="1178">SUM(I668:K668)</f>
        <v>10000</v>
      </c>
      <c r="M668" s="108"/>
    </row>
    <row r="669" spans="1:13">
      <c r="A669" s="103" t="s">
        <v>663</v>
      </c>
      <c r="B669" s="104" t="s">
        <v>39</v>
      </c>
      <c r="C669" s="105" t="s">
        <v>15</v>
      </c>
      <c r="D669" s="106">
        <v>4000</v>
      </c>
      <c r="E669" s="106">
        <v>256.5</v>
      </c>
      <c r="F669" s="105">
        <v>255.5</v>
      </c>
      <c r="G669" s="105">
        <v>254.5</v>
      </c>
      <c r="H669" s="105">
        <v>0</v>
      </c>
      <c r="I669" s="107">
        <f>SUM(E669-F669)*D669</f>
        <v>4000</v>
      </c>
      <c r="J669" s="105">
        <f>SUM(F669-G669)*D669</f>
        <v>4000</v>
      </c>
      <c r="K669" s="105">
        <v>0</v>
      </c>
      <c r="L669" s="107">
        <f t="shared" ref="L669" si="1179">SUM(I669:K669)</f>
        <v>8000</v>
      </c>
      <c r="M669" s="108"/>
    </row>
    <row r="670" spans="1:13">
      <c r="A670" s="103" t="s">
        <v>663</v>
      </c>
      <c r="B670" s="104" t="s">
        <v>37</v>
      </c>
      <c r="C670" s="105" t="s">
        <v>14</v>
      </c>
      <c r="D670" s="106">
        <v>12000</v>
      </c>
      <c r="E670" s="106">
        <v>132.5</v>
      </c>
      <c r="F670" s="105">
        <v>133</v>
      </c>
      <c r="G670" s="105">
        <v>0</v>
      </c>
      <c r="H670" s="105">
        <v>0</v>
      </c>
      <c r="I670" s="107">
        <f t="shared" ref="I670" si="1180">SUM(F670-E670)*D670</f>
        <v>6000</v>
      </c>
      <c r="J670" s="105">
        <v>0</v>
      </c>
      <c r="K670" s="105">
        <f t="shared" ref="K670:K671" si="1181">SUM(G670-H670)*D670</f>
        <v>0</v>
      </c>
      <c r="L670" s="107">
        <f t="shared" ref="L670" si="1182">SUM(I670:K670)</f>
        <v>6000</v>
      </c>
      <c r="M670" s="108"/>
    </row>
    <row r="671" spans="1:13">
      <c r="A671" s="103" t="s">
        <v>663</v>
      </c>
      <c r="B671" s="104" t="s">
        <v>39</v>
      </c>
      <c r="C671" s="105" t="s">
        <v>14</v>
      </c>
      <c r="D671" s="106">
        <v>4000</v>
      </c>
      <c r="E671" s="106">
        <v>265</v>
      </c>
      <c r="F671" s="105">
        <v>265</v>
      </c>
      <c r="G671" s="105">
        <v>0</v>
      </c>
      <c r="H671" s="105">
        <v>0</v>
      </c>
      <c r="I671" s="107">
        <f>SUM(E671-F671)*D671</f>
        <v>0</v>
      </c>
      <c r="J671" s="105">
        <v>0</v>
      </c>
      <c r="K671" s="105">
        <f t="shared" si="1181"/>
        <v>0</v>
      </c>
      <c r="L671" s="107">
        <v>0</v>
      </c>
      <c r="M671" s="108"/>
    </row>
    <row r="672" spans="1:13">
      <c r="A672" s="103" t="s">
        <v>663</v>
      </c>
      <c r="B672" s="104" t="s">
        <v>28</v>
      </c>
      <c r="C672" s="105" t="s">
        <v>14</v>
      </c>
      <c r="D672" s="106">
        <v>3000</v>
      </c>
      <c r="E672" s="106">
        <v>367</v>
      </c>
      <c r="F672" s="105">
        <v>367</v>
      </c>
      <c r="G672" s="105">
        <v>0</v>
      </c>
      <c r="H672" s="105">
        <v>0</v>
      </c>
      <c r="I672" s="107">
        <f>SUM(E672-F672)*D672</f>
        <v>0</v>
      </c>
      <c r="J672" s="105">
        <v>0</v>
      </c>
      <c r="K672" s="105">
        <f t="shared" ref="K672" si="1183">SUM(G672-H672)*D672</f>
        <v>0</v>
      </c>
      <c r="L672" s="107">
        <v>0</v>
      </c>
      <c r="M672" s="108"/>
    </row>
    <row r="673" spans="1:13">
      <c r="A673" s="103" t="s">
        <v>661</v>
      </c>
      <c r="B673" s="104" t="s">
        <v>662</v>
      </c>
      <c r="C673" s="105" t="s">
        <v>15</v>
      </c>
      <c r="D673" s="106">
        <v>400</v>
      </c>
      <c r="E673" s="106">
        <v>2865</v>
      </c>
      <c r="F673" s="105">
        <v>2865</v>
      </c>
      <c r="G673" s="105">
        <v>0</v>
      </c>
      <c r="H673" s="105">
        <v>0</v>
      </c>
      <c r="I673" s="107">
        <f t="shared" ref="I673" si="1184">SUM(F673-E673)*D673</f>
        <v>0</v>
      </c>
      <c r="J673" s="105">
        <v>0</v>
      </c>
      <c r="K673" s="105">
        <f t="shared" ref="K673:K678" si="1185">SUM(G673-H673)*D673</f>
        <v>0</v>
      </c>
      <c r="L673" s="107">
        <f t="shared" ref="L673" si="1186">SUM(I673:K673)</f>
        <v>0</v>
      </c>
      <c r="M673" s="108"/>
    </row>
    <row r="674" spans="1:13">
      <c r="A674" s="103" t="s">
        <v>661</v>
      </c>
      <c r="B674" s="104" t="s">
        <v>46</v>
      </c>
      <c r="C674" s="105" t="s">
        <v>14</v>
      </c>
      <c r="D674" s="106">
        <v>2000</v>
      </c>
      <c r="E674" s="106">
        <v>521</v>
      </c>
      <c r="F674" s="105">
        <v>521.5</v>
      </c>
      <c r="G674" s="105">
        <v>0</v>
      </c>
      <c r="H674" s="105">
        <v>0</v>
      </c>
      <c r="I674" s="107">
        <f t="shared" ref="I674" si="1187">SUM(F674-E674)*D674</f>
        <v>1000</v>
      </c>
      <c r="J674" s="105">
        <v>0</v>
      </c>
      <c r="K674" s="105">
        <f t="shared" si="1185"/>
        <v>0</v>
      </c>
      <c r="L674" s="107">
        <f t="shared" ref="L674" si="1188">SUM(I674:K674)</f>
        <v>1000</v>
      </c>
      <c r="M674" s="108"/>
    </row>
    <row r="675" spans="1:13">
      <c r="A675" s="103" t="s">
        <v>661</v>
      </c>
      <c r="B675" s="104" t="s">
        <v>17</v>
      </c>
      <c r="C675" s="105" t="s">
        <v>15</v>
      </c>
      <c r="D675" s="106">
        <v>4600</v>
      </c>
      <c r="E675" s="106">
        <v>126</v>
      </c>
      <c r="F675" s="105">
        <v>125</v>
      </c>
      <c r="G675" s="105">
        <v>0</v>
      </c>
      <c r="H675" s="105">
        <v>0</v>
      </c>
      <c r="I675" s="107">
        <f t="shared" ref="I675" si="1189">SUM(F675-E675)*D675</f>
        <v>-4600</v>
      </c>
      <c r="J675" s="105">
        <v>0</v>
      </c>
      <c r="K675" s="105">
        <f t="shared" si="1185"/>
        <v>0</v>
      </c>
      <c r="L675" s="107">
        <f t="shared" ref="L675" si="1190">SUM(I675:K675)</f>
        <v>-4600</v>
      </c>
      <c r="M675" s="108"/>
    </row>
    <row r="676" spans="1:13">
      <c r="A676" s="103" t="s">
        <v>661</v>
      </c>
      <c r="B676" s="104" t="s">
        <v>92</v>
      </c>
      <c r="C676" s="105" t="s">
        <v>15</v>
      </c>
      <c r="D676" s="106">
        <v>500</v>
      </c>
      <c r="E676" s="106">
        <v>1674</v>
      </c>
      <c r="F676" s="105">
        <v>1668</v>
      </c>
      <c r="G676" s="105">
        <v>0</v>
      </c>
      <c r="H676" s="105">
        <v>0</v>
      </c>
      <c r="I676" s="107">
        <f t="shared" ref="I676" si="1191">SUM(F676-E676)*D676</f>
        <v>-3000</v>
      </c>
      <c r="J676" s="105">
        <v>0</v>
      </c>
      <c r="K676" s="105">
        <f t="shared" si="1185"/>
        <v>0</v>
      </c>
      <c r="L676" s="107">
        <f t="shared" ref="L676" si="1192">SUM(I676:K676)</f>
        <v>-3000</v>
      </c>
      <c r="M676" s="108"/>
    </row>
    <row r="677" spans="1:13">
      <c r="A677" s="103" t="s">
        <v>660</v>
      </c>
      <c r="B677" s="104" t="s">
        <v>50</v>
      </c>
      <c r="C677" s="105" t="s">
        <v>15</v>
      </c>
      <c r="D677" s="106">
        <v>2400</v>
      </c>
      <c r="E677" s="106">
        <v>454.5</v>
      </c>
      <c r="F677" s="105">
        <v>452</v>
      </c>
      <c r="G677" s="105">
        <v>448</v>
      </c>
      <c r="H677" s="105">
        <v>443</v>
      </c>
      <c r="I677" s="107">
        <f>SUM(E677-F677)*D677</f>
        <v>6000</v>
      </c>
      <c r="J677" s="105">
        <f>SUM(F677-G677)*D677</f>
        <v>9600</v>
      </c>
      <c r="K677" s="105">
        <f t="shared" si="1185"/>
        <v>12000</v>
      </c>
      <c r="L677" s="107">
        <f t="shared" ref="L677" si="1193">SUM(I677:K677)</f>
        <v>27600</v>
      </c>
      <c r="M677" s="108"/>
    </row>
    <row r="678" spans="1:13">
      <c r="A678" s="103" t="s">
        <v>660</v>
      </c>
      <c r="B678" s="104" t="s">
        <v>233</v>
      </c>
      <c r="C678" s="105" t="s">
        <v>15</v>
      </c>
      <c r="D678" s="106">
        <v>12000</v>
      </c>
      <c r="E678" s="106">
        <v>153</v>
      </c>
      <c r="F678" s="105">
        <v>152.5</v>
      </c>
      <c r="G678" s="105">
        <v>152</v>
      </c>
      <c r="H678" s="105">
        <v>151.69999999999999</v>
      </c>
      <c r="I678" s="107">
        <f>SUM(E678-F678)*D678</f>
        <v>6000</v>
      </c>
      <c r="J678" s="105">
        <f>SUM(F678-G678)*D678</f>
        <v>6000</v>
      </c>
      <c r="K678" s="105">
        <f t="shared" si="1185"/>
        <v>3600.0000000001364</v>
      </c>
      <c r="L678" s="107">
        <f t="shared" ref="L678" si="1194">SUM(I678:K678)</f>
        <v>15600.000000000136</v>
      </c>
      <c r="M678" s="108"/>
    </row>
    <row r="679" spans="1:13">
      <c r="A679" s="103" t="s">
        <v>660</v>
      </c>
      <c r="B679" s="104" t="s">
        <v>265</v>
      </c>
      <c r="C679" s="105" t="s">
        <v>15</v>
      </c>
      <c r="D679" s="106">
        <v>9000</v>
      </c>
      <c r="E679" s="106">
        <v>95</v>
      </c>
      <c r="F679" s="105">
        <v>95</v>
      </c>
      <c r="G679" s="105">
        <v>0</v>
      </c>
      <c r="H679" s="105">
        <v>0</v>
      </c>
      <c r="I679" s="107">
        <f t="shared" ref="I679" si="1195">SUM(F679-E679)*D679</f>
        <v>0</v>
      </c>
      <c r="J679" s="105">
        <v>0</v>
      </c>
      <c r="K679" s="105">
        <v>0</v>
      </c>
      <c r="L679" s="107">
        <f t="shared" ref="L679" si="1196">SUM(I679:K679)</f>
        <v>0</v>
      </c>
      <c r="M679" s="108"/>
    </row>
    <row r="680" spans="1:13">
      <c r="A680" s="103" t="s">
        <v>655</v>
      </c>
      <c r="B680" s="104" t="s">
        <v>265</v>
      </c>
      <c r="C680" s="105" t="s">
        <v>14</v>
      </c>
      <c r="D680" s="106">
        <v>9000</v>
      </c>
      <c r="E680" s="106">
        <v>97.6</v>
      </c>
      <c r="F680" s="105">
        <v>96.5</v>
      </c>
      <c r="G680" s="105">
        <v>0</v>
      </c>
      <c r="H680" s="105">
        <v>0</v>
      </c>
      <c r="I680" s="107">
        <f t="shared" ref="I680:I681" si="1197">SUM(F680-E680)*D680</f>
        <v>-9899.9999999999491</v>
      </c>
      <c r="J680" s="105">
        <v>0</v>
      </c>
      <c r="K680" s="105">
        <v>0</v>
      </c>
      <c r="L680" s="107">
        <f t="shared" ref="L680:L681" si="1198">SUM(I680:K680)</f>
        <v>-9899.9999999999491</v>
      </c>
      <c r="M680" s="108"/>
    </row>
    <row r="681" spans="1:13">
      <c r="A681" s="103" t="s">
        <v>655</v>
      </c>
      <c r="B681" s="104" t="s">
        <v>564</v>
      </c>
      <c r="C681" s="105" t="s">
        <v>14</v>
      </c>
      <c r="D681" s="106">
        <v>16000</v>
      </c>
      <c r="E681" s="106">
        <v>99.4</v>
      </c>
      <c r="F681" s="105">
        <v>98.9</v>
      </c>
      <c r="G681" s="105">
        <v>0</v>
      </c>
      <c r="H681" s="105">
        <v>0</v>
      </c>
      <c r="I681" s="107">
        <f t="shared" si="1197"/>
        <v>-8000</v>
      </c>
      <c r="J681" s="105">
        <v>0</v>
      </c>
      <c r="K681" s="105">
        <v>0</v>
      </c>
      <c r="L681" s="107">
        <f t="shared" si="1198"/>
        <v>-8000</v>
      </c>
      <c r="M681" s="108"/>
    </row>
    <row r="682" spans="1:13">
      <c r="A682" s="103" t="s">
        <v>655</v>
      </c>
      <c r="B682" s="104" t="s">
        <v>233</v>
      </c>
      <c r="C682" s="105" t="s">
        <v>14</v>
      </c>
      <c r="D682" s="106">
        <v>12000</v>
      </c>
      <c r="E682" s="106">
        <v>157.5</v>
      </c>
      <c r="F682" s="105">
        <v>156.80000000000001</v>
      </c>
      <c r="G682" s="105">
        <v>0</v>
      </c>
      <c r="H682" s="105">
        <v>0</v>
      </c>
      <c r="I682" s="107">
        <f t="shared" ref="I682" si="1199">SUM(F682-E682)*D682</f>
        <v>-8399.9999999998636</v>
      </c>
      <c r="J682" s="105">
        <v>0</v>
      </c>
      <c r="K682" s="105">
        <v>0</v>
      </c>
      <c r="L682" s="107">
        <f t="shared" ref="L682" si="1200">SUM(I682:K682)</f>
        <v>-8399.9999999998636</v>
      </c>
      <c r="M682" s="108"/>
    </row>
    <row r="683" spans="1:13">
      <c r="A683" s="103" t="s">
        <v>655</v>
      </c>
      <c r="B683" s="104" t="s">
        <v>303</v>
      </c>
      <c r="C683" s="105" t="s">
        <v>14</v>
      </c>
      <c r="D683" s="106">
        <v>8000</v>
      </c>
      <c r="E683" s="106">
        <v>88.55</v>
      </c>
      <c r="F683" s="105">
        <v>88.55</v>
      </c>
      <c r="G683" s="105">
        <v>0</v>
      </c>
      <c r="H683" s="105">
        <v>0</v>
      </c>
      <c r="I683" s="107">
        <f t="shared" ref="I683" si="1201">SUM(F683-E683)*D683</f>
        <v>0</v>
      </c>
      <c r="J683" s="105">
        <v>0</v>
      </c>
      <c r="K683" s="105">
        <v>0</v>
      </c>
      <c r="L683" s="107">
        <f t="shared" ref="L683" si="1202">SUM(I683:K683)</f>
        <v>0</v>
      </c>
      <c r="M683" s="108"/>
    </row>
    <row r="684" spans="1:13">
      <c r="A684" s="103" t="s">
        <v>654</v>
      </c>
      <c r="B684" s="104" t="s">
        <v>46</v>
      </c>
      <c r="C684" s="105" t="s">
        <v>14</v>
      </c>
      <c r="D684" s="106">
        <v>2000</v>
      </c>
      <c r="E684" s="106">
        <v>528</v>
      </c>
      <c r="F684" s="105">
        <v>525</v>
      </c>
      <c r="G684" s="105">
        <v>0</v>
      </c>
      <c r="H684" s="105">
        <v>0</v>
      </c>
      <c r="I684" s="107">
        <f t="shared" ref="I684:I686" si="1203">SUM(F684-E684)*D684</f>
        <v>-6000</v>
      </c>
      <c r="J684" s="105">
        <v>0</v>
      </c>
      <c r="K684" s="105">
        <v>0</v>
      </c>
      <c r="L684" s="107">
        <f t="shared" ref="L684" si="1204">SUM(I684:K684)</f>
        <v>-6000</v>
      </c>
      <c r="M684" s="108"/>
    </row>
    <row r="685" spans="1:13">
      <c r="A685" s="103" t="s">
        <v>654</v>
      </c>
      <c r="B685" s="104" t="s">
        <v>178</v>
      </c>
      <c r="C685" s="105" t="s">
        <v>15</v>
      </c>
      <c r="D685" s="106">
        <v>2400</v>
      </c>
      <c r="E685" s="106">
        <v>570.54999999999995</v>
      </c>
      <c r="F685" s="105">
        <v>574</v>
      </c>
      <c r="G685" s="105">
        <v>0</v>
      </c>
      <c r="H685" s="105">
        <v>0</v>
      </c>
      <c r="I685" s="107">
        <f>SUM(E685-F685)*D685</f>
        <v>-8280.0000000001091</v>
      </c>
      <c r="J685" s="105">
        <v>0</v>
      </c>
      <c r="K685" s="105">
        <v>0</v>
      </c>
      <c r="L685" s="107">
        <f t="shared" ref="L685" si="1205">SUM(I685:K685)</f>
        <v>-8280.0000000001091</v>
      </c>
      <c r="M685" s="108"/>
    </row>
    <row r="686" spans="1:13">
      <c r="A686" s="103" t="s">
        <v>654</v>
      </c>
      <c r="B686" s="104" t="s">
        <v>233</v>
      </c>
      <c r="C686" s="105" t="s">
        <v>14</v>
      </c>
      <c r="D686" s="106">
        <v>12000</v>
      </c>
      <c r="E686" s="106">
        <v>155</v>
      </c>
      <c r="F686" s="105">
        <v>155.5</v>
      </c>
      <c r="G686" s="105">
        <v>0</v>
      </c>
      <c r="H686" s="105">
        <v>0</v>
      </c>
      <c r="I686" s="107">
        <f t="shared" si="1203"/>
        <v>6000</v>
      </c>
      <c r="J686" s="105">
        <v>0</v>
      </c>
      <c r="K686" s="105">
        <v>0</v>
      </c>
      <c r="L686" s="107">
        <f t="shared" ref="L686" si="1206">SUM(I686:K686)</f>
        <v>6000</v>
      </c>
      <c r="M686" s="108"/>
    </row>
    <row r="687" spans="1:13">
      <c r="A687" s="103" t="s">
        <v>654</v>
      </c>
      <c r="B687" s="104" t="s">
        <v>46</v>
      </c>
      <c r="C687" s="105" t="s">
        <v>14</v>
      </c>
      <c r="D687" s="106">
        <v>2000</v>
      </c>
      <c r="E687" s="106">
        <v>528</v>
      </c>
      <c r="F687" s="105">
        <v>530</v>
      </c>
      <c r="G687" s="105">
        <v>0</v>
      </c>
      <c r="H687" s="105">
        <v>0</v>
      </c>
      <c r="I687" s="107">
        <f t="shared" ref="I687" si="1207">SUM(F687-E687)*D687</f>
        <v>4000</v>
      </c>
      <c r="J687" s="105">
        <v>0</v>
      </c>
      <c r="K687" s="105">
        <v>0</v>
      </c>
      <c r="L687" s="107">
        <f t="shared" ref="L687" si="1208">SUM(I687:K687)</f>
        <v>4000</v>
      </c>
      <c r="M687" s="108"/>
    </row>
    <row r="688" spans="1:13">
      <c r="A688" s="103" t="s">
        <v>653</v>
      </c>
      <c r="B688" s="104" t="s">
        <v>58</v>
      </c>
      <c r="C688" s="105" t="s">
        <v>14</v>
      </c>
      <c r="D688" s="106">
        <v>7000</v>
      </c>
      <c r="E688" s="106">
        <v>201.5</v>
      </c>
      <c r="F688" s="105">
        <v>202.25</v>
      </c>
      <c r="G688" s="105">
        <v>203</v>
      </c>
      <c r="H688" s="105">
        <v>0</v>
      </c>
      <c r="I688" s="107">
        <f t="shared" ref="I688" si="1209">SUM(F688-E688)*D688</f>
        <v>5250</v>
      </c>
      <c r="J688" s="105">
        <f>SUM(G688-F688)*D688</f>
        <v>5250</v>
      </c>
      <c r="K688" s="105">
        <v>0</v>
      </c>
      <c r="L688" s="107">
        <f t="shared" ref="L688" si="1210">SUM(I688:K688)</f>
        <v>10500</v>
      </c>
      <c r="M688" s="108"/>
    </row>
    <row r="689" spans="1:13">
      <c r="A689" s="103" t="s">
        <v>653</v>
      </c>
      <c r="B689" s="104" t="s">
        <v>564</v>
      </c>
      <c r="C689" s="105" t="s">
        <v>14</v>
      </c>
      <c r="D689" s="106">
        <v>16000</v>
      </c>
      <c r="E689" s="106">
        <v>97.4</v>
      </c>
      <c r="F689" s="105">
        <v>97.4</v>
      </c>
      <c r="G689" s="105">
        <v>0</v>
      </c>
      <c r="H689" s="105">
        <v>0</v>
      </c>
      <c r="I689" s="107">
        <f t="shared" ref="I689" si="1211">SUM(F689-E689)*D689</f>
        <v>0</v>
      </c>
      <c r="J689" s="105">
        <v>0</v>
      </c>
      <c r="K689" s="105">
        <v>0</v>
      </c>
      <c r="L689" s="107">
        <f t="shared" ref="L689" si="1212">SUM(I689:K689)</f>
        <v>0</v>
      </c>
      <c r="M689" s="108"/>
    </row>
    <row r="690" spans="1:13">
      <c r="A690" s="103" t="s">
        <v>653</v>
      </c>
      <c r="B690" s="104" t="s">
        <v>46</v>
      </c>
      <c r="C690" s="105" t="s">
        <v>14</v>
      </c>
      <c r="D690" s="106">
        <v>2000</v>
      </c>
      <c r="E690" s="106">
        <v>530</v>
      </c>
      <c r="F690" s="105">
        <v>527</v>
      </c>
      <c r="G690" s="105">
        <v>0</v>
      </c>
      <c r="H690" s="105">
        <v>0</v>
      </c>
      <c r="I690" s="107">
        <f t="shared" ref="I690" si="1213">SUM(F690-E690)*D690</f>
        <v>-6000</v>
      </c>
      <c r="J690" s="105">
        <v>0</v>
      </c>
      <c r="K690" s="105">
        <v>0</v>
      </c>
      <c r="L690" s="107">
        <f t="shared" ref="L690" si="1214">SUM(I690:K690)</f>
        <v>-6000</v>
      </c>
      <c r="M690" s="108"/>
    </row>
    <row r="691" spans="1:13">
      <c r="A691" s="103" t="s">
        <v>651</v>
      </c>
      <c r="B691" s="104" t="s">
        <v>178</v>
      </c>
      <c r="C691" s="105" t="s">
        <v>14</v>
      </c>
      <c r="D691" s="106">
        <v>2400</v>
      </c>
      <c r="E691" s="106">
        <v>592</v>
      </c>
      <c r="F691" s="105">
        <v>594</v>
      </c>
      <c r="G691" s="105">
        <v>596</v>
      </c>
      <c r="H691" s="105">
        <v>598</v>
      </c>
      <c r="I691" s="107">
        <f t="shared" ref="I691" si="1215">SUM(F691-E691)*D691</f>
        <v>4800</v>
      </c>
      <c r="J691" s="105">
        <f>SUM(G691-F691)*D691</f>
        <v>4800</v>
      </c>
      <c r="K691" s="105">
        <f t="shared" ref="K691" si="1216">SUM(H691-G691)*D691</f>
        <v>4800</v>
      </c>
      <c r="L691" s="107">
        <f t="shared" ref="L691" si="1217">SUM(I691:K691)</f>
        <v>14400</v>
      </c>
      <c r="M691" s="108"/>
    </row>
    <row r="692" spans="1:13">
      <c r="A692" s="103" t="s">
        <v>651</v>
      </c>
      <c r="B692" s="104" t="s">
        <v>154</v>
      </c>
      <c r="C692" s="105" t="s">
        <v>14</v>
      </c>
      <c r="D692" s="106">
        <v>12000</v>
      </c>
      <c r="E692" s="106">
        <v>53</v>
      </c>
      <c r="F692" s="105">
        <v>53.4</v>
      </c>
      <c r="G692" s="105">
        <v>0</v>
      </c>
      <c r="H692" s="105">
        <v>0</v>
      </c>
      <c r="I692" s="107">
        <f t="shared" ref="I692" si="1218">SUM(F692-E692)*D692</f>
        <v>4799.9999999999827</v>
      </c>
      <c r="J692" s="105">
        <v>0</v>
      </c>
      <c r="K692" s="105">
        <f t="shared" ref="K692" si="1219">SUM(H692-G692)*D692</f>
        <v>0</v>
      </c>
      <c r="L692" s="107">
        <f t="shared" ref="L692" si="1220">SUM(I692:K692)</f>
        <v>4799.9999999999827</v>
      </c>
      <c r="M692" s="108"/>
    </row>
    <row r="693" spans="1:13">
      <c r="A693" s="103" t="s">
        <v>651</v>
      </c>
      <c r="B693" s="104" t="s">
        <v>652</v>
      </c>
      <c r="C693" s="105" t="s">
        <v>14</v>
      </c>
      <c r="D693" s="106">
        <v>600</v>
      </c>
      <c r="E693" s="106">
        <v>1587</v>
      </c>
      <c r="F693" s="105">
        <v>1595</v>
      </c>
      <c r="G693" s="105">
        <v>0</v>
      </c>
      <c r="H693" s="105">
        <v>0</v>
      </c>
      <c r="I693" s="107">
        <f t="shared" ref="I693" si="1221">SUM(F693-E693)*D693</f>
        <v>4800</v>
      </c>
      <c r="J693" s="105">
        <v>0</v>
      </c>
      <c r="K693" s="105">
        <f t="shared" ref="K693" si="1222">SUM(H693-G693)*D693</f>
        <v>0</v>
      </c>
      <c r="L693" s="107">
        <f t="shared" ref="L693" si="1223">SUM(I693:K693)</f>
        <v>4800</v>
      </c>
      <c r="M693" s="108"/>
    </row>
    <row r="694" spans="1:13">
      <c r="A694" s="103" t="s">
        <v>651</v>
      </c>
      <c r="B694" s="104" t="s">
        <v>50</v>
      </c>
      <c r="C694" s="105" t="s">
        <v>14</v>
      </c>
      <c r="D694" s="106">
        <v>2000</v>
      </c>
      <c r="E694" s="106">
        <v>469</v>
      </c>
      <c r="F694" s="105">
        <v>469</v>
      </c>
      <c r="G694" s="105">
        <v>0</v>
      </c>
      <c r="H694" s="105">
        <v>0</v>
      </c>
      <c r="I694" s="107">
        <f t="shared" ref="I694" si="1224">SUM(F694-E694)*D694</f>
        <v>0</v>
      </c>
      <c r="J694" s="105">
        <v>0</v>
      </c>
      <c r="K694" s="105">
        <f t="shared" ref="K694" si="1225">SUM(H694-G694)*D694</f>
        <v>0</v>
      </c>
      <c r="L694" s="107">
        <f t="shared" ref="L694" si="1226">SUM(I694:K694)</f>
        <v>0</v>
      </c>
      <c r="M694" s="108"/>
    </row>
    <row r="695" spans="1:13">
      <c r="A695" s="103" t="s">
        <v>650</v>
      </c>
      <c r="B695" s="104" t="s">
        <v>28</v>
      </c>
      <c r="C695" s="105" t="s">
        <v>14</v>
      </c>
      <c r="D695" s="106">
        <v>3000</v>
      </c>
      <c r="E695" s="106">
        <v>353</v>
      </c>
      <c r="F695" s="105">
        <v>355</v>
      </c>
      <c r="G695" s="105">
        <v>357</v>
      </c>
      <c r="H695" s="105">
        <v>358</v>
      </c>
      <c r="I695" s="107">
        <f t="shared" ref="I695:I697" si="1227">SUM(F695-E695)*D695</f>
        <v>6000</v>
      </c>
      <c r="J695" s="105">
        <f>SUM(G695-F695)*D695</f>
        <v>6000</v>
      </c>
      <c r="K695" s="105">
        <f t="shared" ref="K695" si="1228">SUM(H695-G695)*D695</f>
        <v>3000</v>
      </c>
      <c r="L695" s="107">
        <f t="shared" ref="L695" si="1229">SUM(I695:K695)</f>
        <v>15000</v>
      </c>
      <c r="M695" s="108"/>
    </row>
    <row r="696" spans="1:13">
      <c r="A696" s="103" t="s">
        <v>650</v>
      </c>
      <c r="B696" s="104" t="s">
        <v>131</v>
      </c>
      <c r="C696" s="105" t="s">
        <v>14</v>
      </c>
      <c r="D696" s="106">
        <v>12000</v>
      </c>
      <c r="E696" s="106">
        <v>136</v>
      </c>
      <c r="F696" s="105">
        <v>136.5</v>
      </c>
      <c r="G696" s="105">
        <v>137</v>
      </c>
      <c r="H696" s="105">
        <v>137.5</v>
      </c>
      <c r="I696" s="107">
        <f t="shared" si="1227"/>
        <v>6000</v>
      </c>
      <c r="J696" s="105">
        <f>SUM(G696-F696)*D696</f>
        <v>6000</v>
      </c>
      <c r="K696" s="105">
        <f t="shared" ref="K696" si="1230">SUM(H696-G696)*D696</f>
        <v>6000</v>
      </c>
      <c r="L696" s="107">
        <f t="shared" ref="L696" si="1231">SUM(I696:K696)</f>
        <v>18000</v>
      </c>
      <c r="M696" s="108"/>
    </row>
    <row r="697" spans="1:13">
      <c r="A697" s="103" t="s">
        <v>650</v>
      </c>
      <c r="B697" s="104" t="s">
        <v>131</v>
      </c>
      <c r="C697" s="105" t="s">
        <v>14</v>
      </c>
      <c r="D697" s="106">
        <v>12000</v>
      </c>
      <c r="E697" s="106">
        <v>139</v>
      </c>
      <c r="F697" s="105">
        <v>139.5</v>
      </c>
      <c r="G697" s="105">
        <v>0</v>
      </c>
      <c r="H697" s="105">
        <v>0</v>
      </c>
      <c r="I697" s="107">
        <f t="shared" si="1227"/>
        <v>6000</v>
      </c>
      <c r="J697" s="105">
        <v>0</v>
      </c>
      <c r="K697" s="105">
        <f t="shared" ref="K697" si="1232">SUM(H697-G697)*D697</f>
        <v>0</v>
      </c>
      <c r="L697" s="107">
        <f t="shared" ref="L697" si="1233">SUM(I697:K697)</f>
        <v>6000</v>
      </c>
      <c r="M697" s="108"/>
    </row>
    <row r="698" spans="1:13">
      <c r="A698" s="103" t="s">
        <v>650</v>
      </c>
      <c r="B698" s="104" t="s">
        <v>17</v>
      </c>
      <c r="C698" s="105" t="s">
        <v>14</v>
      </c>
      <c r="D698" s="106">
        <v>5600</v>
      </c>
      <c r="E698" s="106">
        <v>120.2</v>
      </c>
      <c r="F698" s="105">
        <v>119.25</v>
      </c>
      <c r="G698" s="105">
        <v>0</v>
      </c>
      <c r="H698" s="105">
        <v>0</v>
      </c>
      <c r="I698" s="107">
        <f t="shared" ref="I698" si="1234">SUM(F698-E698)*D698</f>
        <v>-5320.0000000000164</v>
      </c>
      <c r="J698" s="105">
        <v>0</v>
      </c>
      <c r="K698" s="105">
        <f t="shared" ref="K698" si="1235">SUM(H698-G698)*D698</f>
        <v>0</v>
      </c>
      <c r="L698" s="107">
        <f t="shared" ref="L698" si="1236">SUM(I698:K698)</f>
        <v>-5320.0000000000164</v>
      </c>
      <c r="M698" s="108"/>
    </row>
    <row r="699" spans="1:13">
      <c r="A699" s="103" t="s">
        <v>648</v>
      </c>
      <c r="B699" s="104" t="s">
        <v>649</v>
      </c>
      <c r="C699" s="105" t="s">
        <v>14</v>
      </c>
      <c r="D699" s="106">
        <v>1500</v>
      </c>
      <c r="E699" s="106">
        <v>1318.6</v>
      </c>
      <c r="F699" s="105">
        <v>1322</v>
      </c>
      <c r="G699" s="105">
        <v>1326</v>
      </c>
      <c r="H699" s="105">
        <v>1330</v>
      </c>
      <c r="I699" s="107">
        <f t="shared" ref="I699" si="1237">SUM(F699-E699)*D699</f>
        <v>5100.0000000001364</v>
      </c>
      <c r="J699" s="105">
        <f>SUM(G699-F699)*D699</f>
        <v>6000</v>
      </c>
      <c r="K699" s="105">
        <f t="shared" ref="K699" si="1238">SUM(H699-G699)*D699</f>
        <v>6000</v>
      </c>
      <c r="L699" s="107">
        <f t="shared" ref="L699" si="1239">SUM(I699:K699)</f>
        <v>17100.000000000138</v>
      </c>
      <c r="M699" s="108"/>
    </row>
    <row r="700" spans="1:13">
      <c r="A700" s="103" t="s">
        <v>648</v>
      </c>
      <c r="B700" s="104" t="s">
        <v>128</v>
      </c>
      <c r="C700" s="105" t="s">
        <v>14</v>
      </c>
      <c r="D700" s="106">
        <v>7000</v>
      </c>
      <c r="E700" s="106">
        <v>290</v>
      </c>
      <c r="F700" s="105">
        <v>290.75</v>
      </c>
      <c r="G700" s="105">
        <v>291.5</v>
      </c>
      <c r="H700" s="105">
        <v>293</v>
      </c>
      <c r="I700" s="107">
        <f t="shared" ref="I700" si="1240">SUM(F700-E700)*D700</f>
        <v>5250</v>
      </c>
      <c r="J700" s="105">
        <f>SUM(G700-F700)*D700</f>
        <v>5250</v>
      </c>
      <c r="K700" s="105">
        <f t="shared" ref="K700" si="1241">SUM(H700-G700)*D700</f>
        <v>10500</v>
      </c>
      <c r="L700" s="107">
        <f t="shared" ref="L700" si="1242">SUM(I700:K700)</f>
        <v>21000</v>
      </c>
      <c r="M700" s="108"/>
    </row>
    <row r="701" spans="1:13">
      <c r="A701" s="103" t="s">
        <v>648</v>
      </c>
      <c r="B701" s="104" t="s">
        <v>642</v>
      </c>
      <c r="C701" s="105" t="s">
        <v>14</v>
      </c>
      <c r="D701" s="106">
        <v>2800</v>
      </c>
      <c r="E701" s="106">
        <v>730.5</v>
      </c>
      <c r="F701" s="105">
        <v>733</v>
      </c>
      <c r="G701" s="105">
        <v>735.9</v>
      </c>
      <c r="H701" s="105">
        <v>0</v>
      </c>
      <c r="I701" s="107">
        <f t="shared" ref="I701" si="1243">SUM(F701-E701)*D701</f>
        <v>7000</v>
      </c>
      <c r="J701" s="105">
        <f>SUM(G701-F701)*D701</f>
        <v>8119.9999999999363</v>
      </c>
      <c r="K701" s="105">
        <v>0</v>
      </c>
      <c r="L701" s="107">
        <f t="shared" ref="L701" si="1244">SUM(I701:K701)</f>
        <v>15119.999999999936</v>
      </c>
      <c r="M701" s="108"/>
    </row>
    <row r="702" spans="1:13">
      <c r="A702" s="103" t="s">
        <v>648</v>
      </c>
      <c r="B702" s="104" t="s">
        <v>392</v>
      </c>
      <c r="C702" s="105" t="s">
        <v>14</v>
      </c>
      <c r="D702" s="106">
        <v>5000</v>
      </c>
      <c r="E702" s="106">
        <v>121</v>
      </c>
      <c r="F702" s="105">
        <v>122</v>
      </c>
      <c r="G702" s="105">
        <v>0</v>
      </c>
      <c r="H702" s="105">
        <v>0</v>
      </c>
      <c r="I702" s="107">
        <f t="shared" ref="I702" si="1245">SUM(F702-E702)*D702</f>
        <v>5000</v>
      </c>
      <c r="J702" s="105">
        <v>0</v>
      </c>
      <c r="K702" s="105">
        <v>0</v>
      </c>
      <c r="L702" s="107">
        <f t="shared" ref="L702" si="1246">SUM(I702:K702)</f>
        <v>5000</v>
      </c>
      <c r="M702" s="108"/>
    </row>
    <row r="703" spans="1:13">
      <c r="A703" s="103" t="s">
        <v>647</v>
      </c>
      <c r="B703" s="104" t="s">
        <v>131</v>
      </c>
      <c r="C703" s="105" t="s">
        <v>14</v>
      </c>
      <c r="D703" s="106">
        <v>12000</v>
      </c>
      <c r="E703" s="106">
        <v>141.5</v>
      </c>
      <c r="F703" s="105">
        <v>142</v>
      </c>
      <c r="G703" s="105">
        <v>142.5</v>
      </c>
      <c r="H703" s="105">
        <v>0</v>
      </c>
      <c r="I703" s="107">
        <f t="shared" ref="I703" si="1247">SUM(F703-E703)*D703</f>
        <v>6000</v>
      </c>
      <c r="J703" s="105">
        <f>SUM(G703-F703)*D703</f>
        <v>6000</v>
      </c>
      <c r="K703" s="105">
        <v>0</v>
      </c>
      <c r="L703" s="107">
        <f t="shared" ref="L703" si="1248">SUM(I703:K703)</f>
        <v>12000</v>
      </c>
      <c r="M703" s="108"/>
    </row>
    <row r="704" spans="1:13">
      <c r="A704" s="103" t="s">
        <v>647</v>
      </c>
      <c r="B704" s="104" t="s">
        <v>233</v>
      </c>
      <c r="C704" s="105" t="s">
        <v>14</v>
      </c>
      <c r="D704" s="106">
        <v>12000</v>
      </c>
      <c r="E704" s="106">
        <v>151.1</v>
      </c>
      <c r="F704" s="105">
        <v>151.5</v>
      </c>
      <c r="G704" s="105">
        <v>0</v>
      </c>
      <c r="H704" s="105">
        <v>0</v>
      </c>
      <c r="I704" s="107">
        <f t="shared" ref="I704" si="1249">SUM(F704-E704)*D704</f>
        <v>4800.0000000000682</v>
      </c>
      <c r="J704" s="105">
        <v>0</v>
      </c>
      <c r="K704" s="105">
        <f t="shared" ref="K704" si="1250">SUM(H704-G704)*D704</f>
        <v>0</v>
      </c>
      <c r="L704" s="107">
        <f t="shared" ref="L704" si="1251">SUM(I704:K704)</f>
        <v>4800.0000000000682</v>
      </c>
      <c r="M704" s="108"/>
    </row>
    <row r="705" spans="1:13">
      <c r="A705" s="103" t="s">
        <v>647</v>
      </c>
      <c r="B705" s="104" t="s">
        <v>41</v>
      </c>
      <c r="C705" s="105" t="s">
        <v>14</v>
      </c>
      <c r="D705" s="106">
        <v>5000</v>
      </c>
      <c r="E705" s="106">
        <v>425.55</v>
      </c>
      <c r="F705" s="105">
        <v>426.5</v>
      </c>
      <c r="G705" s="105">
        <v>0</v>
      </c>
      <c r="H705" s="105">
        <v>0</v>
      </c>
      <c r="I705" s="107">
        <f t="shared" ref="I705" si="1252">SUM(F705-E705)*D705</f>
        <v>4749.9999999999436</v>
      </c>
      <c r="J705" s="105">
        <v>0</v>
      </c>
      <c r="K705" s="105">
        <f t="shared" ref="K705" si="1253">SUM(H705-G705)*D705</f>
        <v>0</v>
      </c>
      <c r="L705" s="107">
        <f t="shared" ref="L705" si="1254">SUM(I705:K705)</f>
        <v>4749.9999999999436</v>
      </c>
      <c r="M705" s="108"/>
    </row>
    <row r="706" spans="1:13">
      <c r="A706" s="103" t="s">
        <v>646</v>
      </c>
      <c r="B706" s="104" t="s">
        <v>24</v>
      </c>
      <c r="C706" s="105" t="s">
        <v>14</v>
      </c>
      <c r="D706" s="106">
        <v>2000</v>
      </c>
      <c r="E706" s="106">
        <v>507</v>
      </c>
      <c r="F706" s="105">
        <v>509</v>
      </c>
      <c r="G706" s="105">
        <v>0</v>
      </c>
      <c r="H706" s="105">
        <v>0</v>
      </c>
      <c r="I706" s="107">
        <f t="shared" ref="I706" si="1255">SUM(F706-E706)*D706</f>
        <v>4000</v>
      </c>
      <c r="J706" s="105">
        <v>0</v>
      </c>
      <c r="K706" s="105">
        <f t="shared" ref="K706" si="1256">SUM(H706-G706)*D706</f>
        <v>0</v>
      </c>
      <c r="L706" s="107">
        <f t="shared" ref="L706" si="1257">SUM(I706:K706)</f>
        <v>4000</v>
      </c>
      <c r="M706" s="108"/>
    </row>
    <row r="707" spans="1:13">
      <c r="A707" s="103" t="s">
        <v>646</v>
      </c>
      <c r="B707" s="104" t="s">
        <v>25</v>
      </c>
      <c r="C707" s="105" t="s">
        <v>14</v>
      </c>
      <c r="D707" s="106">
        <v>6000</v>
      </c>
      <c r="E707" s="106">
        <v>200.2</v>
      </c>
      <c r="F707" s="105">
        <v>200.9</v>
      </c>
      <c r="G707" s="105">
        <v>0</v>
      </c>
      <c r="H707" s="105">
        <v>0</v>
      </c>
      <c r="I707" s="107">
        <f t="shared" ref="I707" si="1258">SUM(F707-E707)*D707</f>
        <v>4200.0000000001019</v>
      </c>
      <c r="J707" s="105">
        <v>0</v>
      </c>
      <c r="K707" s="105">
        <f t="shared" ref="K707" si="1259">SUM(H707-G707)*D707</f>
        <v>0</v>
      </c>
      <c r="L707" s="107">
        <f t="shared" ref="L707" si="1260">SUM(I707:K707)</f>
        <v>4200.0000000001019</v>
      </c>
      <c r="M707" s="108"/>
    </row>
    <row r="708" spans="1:13">
      <c r="A708" s="103" t="s">
        <v>645</v>
      </c>
      <c r="B708" s="104" t="s">
        <v>602</v>
      </c>
      <c r="C708" s="105" t="s">
        <v>14</v>
      </c>
      <c r="D708" s="106">
        <v>3000</v>
      </c>
      <c r="E708" s="106">
        <v>397</v>
      </c>
      <c r="F708" s="105">
        <v>398.5</v>
      </c>
      <c r="G708" s="105">
        <v>400</v>
      </c>
      <c r="H708" s="105">
        <v>402</v>
      </c>
      <c r="I708" s="107">
        <f t="shared" ref="I708" si="1261">SUM(F708-E708)*D708</f>
        <v>4500</v>
      </c>
      <c r="J708" s="105">
        <f>SUM(G708-F708)*D708</f>
        <v>4500</v>
      </c>
      <c r="K708" s="105">
        <f t="shared" ref="K708" si="1262">SUM(H708-G708)*D708</f>
        <v>6000</v>
      </c>
      <c r="L708" s="107">
        <f t="shared" ref="L708" si="1263">SUM(I708:K708)</f>
        <v>15000</v>
      </c>
      <c r="M708" s="108"/>
    </row>
    <row r="709" spans="1:13">
      <c r="A709" s="103" t="s">
        <v>645</v>
      </c>
      <c r="B709" s="104" t="s">
        <v>302</v>
      </c>
      <c r="C709" s="105" t="s">
        <v>14</v>
      </c>
      <c r="D709" s="106">
        <v>2400</v>
      </c>
      <c r="E709" s="106">
        <v>737</v>
      </c>
      <c r="F709" s="105">
        <v>739</v>
      </c>
      <c r="G709" s="105">
        <v>741</v>
      </c>
      <c r="H709" s="105">
        <v>0</v>
      </c>
      <c r="I709" s="107">
        <f t="shared" ref="I709" si="1264">SUM(F709-E709)*D709</f>
        <v>4800</v>
      </c>
      <c r="J709" s="105">
        <f>SUM(G709-F709)*D709</f>
        <v>4800</v>
      </c>
      <c r="K709" s="105">
        <v>0</v>
      </c>
      <c r="L709" s="107">
        <f t="shared" ref="L709" si="1265">SUM(I709:K709)</f>
        <v>9600</v>
      </c>
      <c r="M709" s="108"/>
    </row>
    <row r="710" spans="1:13">
      <c r="A710" s="103" t="s">
        <v>645</v>
      </c>
      <c r="B710" s="104" t="s">
        <v>31</v>
      </c>
      <c r="C710" s="105" t="s">
        <v>14</v>
      </c>
      <c r="D710" s="106">
        <v>7000</v>
      </c>
      <c r="E710" s="106">
        <v>170</v>
      </c>
      <c r="F710" s="105">
        <v>170.75</v>
      </c>
      <c r="G710" s="105">
        <v>0</v>
      </c>
      <c r="H710" s="105">
        <v>0</v>
      </c>
      <c r="I710" s="107">
        <f t="shared" ref="I710:I711" si="1266">SUM(F710-E710)*D710</f>
        <v>5250</v>
      </c>
      <c r="J710" s="105">
        <v>0</v>
      </c>
      <c r="K710" s="105">
        <v>0</v>
      </c>
      <c r="L710" s="107">
        <f t="shared" ref="L710:L711" si="1267">SUM(I710:K710)</f>
        <v>5250</v>
      </c>
      <c r="M710" s="108"/>
    </row>
    <row r="711" spans="1:13">
      <c r="A711" s="103" t="s">
        <v>645</v>
      </c>
      <c r="B711" s="104" t="s">
        <v>233</v>
      </c>
      <c r="C711" s="105" t="s">
        <v>14</v>
      </c>
      <c r="D711" s="106">
        <v>12000</v>
      </c>
      <c r="E711" s="106">
        <v>146.5</v>
      </c>
      <c r="F711" s="105">
        <v>147</v>
      </c>
      <c r="G711" s="105">
        <v>148</v>
      </c>
      <c r="H711" s="105">
        <v>148.5</v>
      </c>
      <c r="I711" s="107">
        <f t="shared" si="1266"/>
        <v>6000</v>
      </c>
      <c r="J711" s="105">
        <f>SUM(G711-F711)*D711</f>
        <v>12000</v>
      </c>
      <c r="K711" s="105">
        <f t="shared" ref="K711" si="1268">SUM(H711-G711)*D711</f>
        <v>6000</v>
      </c>
      <c r="L711" s="107">
        <f t="shared" si="1267"/>
        <v>24000</v>
      </c>
      <c r="M711" s="108"/>
    </row>
    <row r="712" spans="1:13">
      <c r="A712" s="103" t="s">
        <v>645</v>
      </c>
      <c r="B712" s="104" t="s">
        <v>59</v>
      </c>
      <c r="C712" s="105" t="s">
        <v>14</v>
      </c>
      <c r="D712" s="106">
        <v>1000</v>
      </c>
      <c r="E712" s="106">
        <v>1175</v>
      </c>
      <c r="F712" s="105">
        <v>1168</v>
      </c>
      <c r="G712" s="105">
        <v>0</v>
      </c>
      <c r="H712" s="105">
        <v>0</v>
      </c>
      <c r="I712" s="107">
        <f t="shared" ref="I712:I721" si="1269">SUM(F712-E712)*D712</f>
        <v>-7000</v>
      </c>
      <c r="J712" s="105">
        <v>0</v>
      </c>
      <c r="K712" s="105">
        <v>0</v>
      </c>
      <c r="L712" s="107">
        <f t="shared" ref="L712:L721" si="1270">SUM(I712:K712)</f>
        <v>-7000</v>
      </c>
      <c r="M712" s="108"/>
    </row>
    <row r="713" spans="1:13">
      <c r="A713" s="103"/>
      <c r="B713" s="104"/>
      <c r="C713" s="105"/>
      <c r="D713" s="106"/>
      <c r="E713" s="106"/>
      <c r="F713" s="105"/>
      <c r="G713" s="105"/>
      <c r="H713" s="105"/>
      <c r="I713" s="107"/>
      <c r="J713" s="105"/>
      <c r="K713" s="105"/>
      <c r="L713" s="107"/>
      <c r="M713" s="108"/>
    </row>
    <row r="714" spans="1:13">
      <c r="A714" s="127"/>
      <c r="B714" s="110"/>
      <c r="C714" s="109"/>
      <c r="D714" s="128"/>
      <c r="E714" s="128"/>
      <c r="F714" s="109"/>
      <c r="G714" s="109" t="s">
        <v>547</v>
      </c>
      <c r="H714" s="109"/>
      <c r="I714" s="109">
        <f>SUM(I644:I712)</f>
        <v>137700.00000000029</v>
      </c>
      <c r="J714" s="109" t="s">
        <v>548</v>
      </c>
      <c r="K714" s="109"/>
      <c r="L714" s="109">
        <f>SUM(L644:L712)</f>
        <v>422820.00000000047</v>
      </c>
      <c r="M714" s="108"/>
    </row>
    <row r="715" spans="1:13">
      <c r="A715" s="127" t="s">
        <v>658</v>
      </c>
      <c r="B715" s="104"/>
      <c r="C715" s="105"/>
      <c r="D715" s="106"/>
      <c r="E715" s="106"/>
      <c r="F715" s="105"/>
      <c r="G715" s="105"/>
      <c r="H715" s="105"/>
      <c r="I715" s="107"/>
      <c r="J715" s="105"/>
      <c r="K715" s="105"/>
      <c r="L715" s="107"/>
      <c r="M715" s="108"/>
    </row>
    <row r="716" spans="1:13">
      <c r="A716" s="127" t="s">
        <v>609</v>
      </c>
      <c r="B716" s="110" t="s">
        <v>610</v>
      </c>
      <c r="C716" s="109" t="s">
        <v>611</v>
      </c>
      <c r="D716" s="128" t="s">
        <v>612</v>
      </c>
      <c r="E716" s="128" t="s">
        <v>613</v>
      </c>
      <c r="F716" s="109" t="s">
        <v>590</v>
      </c>
      <c r="G716" s="105"/>
      <c r="H716" s="105"/>
      <c r="I716" s="107"/>
      <c r="J716" s="105"/>
      <c r="K716" s="105"/>
      <c r="L716" s="107"/>
      <c r="M716" s="108"/>
    </row>
    <row r="717" spans="1:13">
      <c r="A717" s="103" t="s">
        <v>656</v>
      </c>
      <c r="B717" s="104">
        <v>7</v>
      </c>
      <c r="C717" s="105">
        <f>SUM(A717-B717)</f>
        <v>62</v>
      </c>
      <c r="D717" s="106">
        <v>18</v>
      </c>
      <c r="E717" s="105">
        <f>SUM(C717-D717)</f>
        <v>44</v>
      </c>
      <c r="F717" s="105">
        <f>E717*100/C717</f>
        <v>70.967741935483872</v>
      </c>
      <c r="G717" s="105"/>
      <c r="H717" s="105"/>
      <c r="I717" s="107"/>
      <c r="J717" s="105"/>
      <c r="K717" s="105"/>
      <c r="L717" s="107"/>
      <c r="M717" s="108"/>
    </row>
    <row r="718" spans="1:13">
      <c r="A718" s="103"/>
      <c r="B718" s="104"/>
      <c r="C718" s="105"/>
      <c r="D718" s="106"/>
      <c r="E718" s="105"/>
      <c r="F718" s="105"/>
      <c r="G718" s="105"/>
      <c r="H718" s="105"/>
      <c r="I718" s="107"/>
      <c r="J718" s="105"/>
      <c r="K718" s="105"/>
      <c r="L718" s="107"/>
      <c r="M718" s="108"/>
    </row>
    <row r="719" spans="1:13">
      <c r="A719" s="110"/>
      <c r="B719" s="111"/>
      <c r="C719" s="111"/>
      <c r="D719" s="111"/>
      <c r="E719" s="111"/>
      <c r="F719" s="129">
        <v>43586</v>
      </c>
      <c r="G719" s="111"/>
      <c r="H719" s="111"/>
      <c r="I719" s="111"/>
      <c r="J719" s="110"/>
      <c r="K719" s="110"/>
      <c r="L719" s="111"/>
      <c r="M719" s="108"/>
    </row>
    <row r="720" spans="1:13">
      <c r="A720" s="103"/>
      <c r="B720" s="104"/>
      <c r="C720" s="105"/>
      <c r="D720" s="106"/>
      <c r="E720" s="106"/>
      <c r="F720" s="105"/>
      <c r="G720" s="105"/>
      <c r="H720" s="105"/>
      <c r="I720" s="107"/>
      <c r="J720" s="105"/>
      <c r="K720" s="105"/>
      <c r="L720" s="107"/>
      <c r="M720" s="108"/>
    </row>
    <row r="721" spans="1:13">
      <c r="A721" s="103" t="s">
        <v>643</v>
      </c>
      <c r="B721" s="104" t="s">
        <v>644</v>
      </c>
      <c r="C721" s="105" t="s">
        <v>14</v>
      </c>
      <c r="D721" s="106">
        <v>9000</v>
      </c>
      <c r="E721" s="106">
        <v>134.5</v>
      </c>
      <c r="F721" s="105">
        <v>134.9</v>
      </c>
      <c r="G721" s="105">
        <v>0</v>
      </c>
      <c r="H721" s="105">
        <v>0</v>
      </c>
      <c r="I721" s="107">
        <f t="shared" si="1269"/>
        <v>3600.0000000000509</v>
      </c>
      <c r="J721" s="105">
        <v>0</v>
      </c>
      <c r="K721" s="105">
        <f t="shared" ref="K721" si="1271">SUM(H721-G721)*D721</f>
        <v>0</v>
      </c>
      <c r="L721" s="107">
        <f t="shared" si="1270"/>
        <v>3600.0000000000509</v>
      </c>
      <c r="M721" s="108"/>
    </row>
    <row r="722" spans="1:13">
      <c r="A722" s="103" t="s">
        <v>643</v>
      </c>
      <c r="B722" s="104" t="s">
        <v>272</v>
      </c>
      <c r="C722" s="105" t="s">
        <v>14</v>
      </c>
      <c r="D722" s="106">
        <v>500</v>
      </c>
      <c r="E722" s="106">
        <v>2180</v>
      </c>
      <c r="F722" s="105">
        <v>2187</v>
      </c>
      <c r="G722" s="105">
        <v>0</v>
      </c>
      <c r="H722" s="105">
        <v>0</v>
      </c>
      <c r="I722" s="107">
        <f t="shared" ref="I722" si="1272">SUM(F722-E722)*D722</f>
        <v>3500</v>
      </c>
      <c r="J722" s="105">
        <v>0</v>
      </c>
      <c r="K722" s="105">
        <f t="shared" ref="K722" si="1273">SUM(H722-G722)*D722</f>
        <v>0</v>
      </c>
      <c r="L722" s="107">
        <f t="shared" ref="L722" si="1274">SUM(I722:K722)</f>
        <v>3500</v>
      </c>
      <c r="M722" s="108"/>
    </row>
    <row r="723" spans="1:13">
      <c r="A723" s="103" t="s">
        <v>643</v>
      </c>
      <c r="B723" s="104" t="s">
        <v>49</v>
      </c>
      <c r="C723" s="105" t="s">
        <v>14</v>
      </c>
      <c r="D723" s="106">
        <v>4000</v>
      </c>
      <c r="E723" s="106">
        <v>738.5</v>
      </c>
      <c r="F723" s="105">
        <v>738.5</v>
      </c>
      <c r="G723" s="105">
        <v>0</v>
      </c>
      <c r="H723" s="105">
        <v>0</v>
      </c>
      <c r="I723" s="107">
        <f t="shared" ref="I723" si="1275">SUM(F723-E723)*D723</f>
        <v>0</v>
      </c>
      <c r="J723" s="105">
        <v>0</v>
      </c>
      <c r="K723" s="105">
        <f t="shared" ref="K723" si="1276">SUM(H723-G723)*D723</f>
        <v>0</v>
      </c>
      <c r="L723" s="107">
        <f t="shared" ref="L723" si="1277">SUM(I723:K723)</f>
        <v>0</v>
      </c>
      <c r="M723" s="108"/>
    </row>
    <row r="724" spans="1:13">
      <c r="A724" s="103" t="s">
        <v>643</v>
      </c>
      <c r="B724" s="104" t="s">
        <v>115</v>
      </c>
      <c r="C724" s="105" t="s">
        <v>14</v>
      </c>
      <c r="D724" s="106">
        <v>4400</v>
      </c>
      <c r="E724" s="106">
        <v>244.2</v>
      </c>
      <c r="F724" s="105">
        <v>242.75</v>
      </c>
      <c r="G724" s="105">
        <v>0</v>
      </c>
      <c r="H724" s="105">
        <v>0</v>
      </c>
      <c r="I724" s="107">
        <f t="shared" ref="I724" si="1278">SUM(F724-E724)*D724</f>
        <v>-6379.99999999995</v>
      </c>
      <c r="J724" s="105">
        <v>0</v>
      </c>
      <c r="K724" s="105">
        <f t="shared" ref="K724" si="1279">SUM(H724-G724)*D724</f>
        <v>0</v>
      </c>
      <c r="L724" s="107">
        <f t="shared" ref="L724" si="1280">SUM(I724:K724)</f>
        <v>-6379.99999999995</v>
      </c>
      <c r="M724" s="108"/>
    </row>
    <row r="725" spans="1:13">
      <c r="A725" s="103" t="s">
        <v>643</v>
      </c>
      <c r="B725" s="104" t="s">
        <v>118</v>
      </c>
      <c r="C725" s="105" t="s">
        <v>14</v>
      </c>
      <c r="D725" s="106">
        <v>2600</v>
      </c>
      <c r="E725" s="106">
        <v>351</v>
      </c>
      <c r="F725" s="105">
        <v>348</v>
      </c>
      <c r="G725" s="105">
        <v>0</v>
      </c>
      <c r="H725" s="105">
        <v>0</v>
      </c>
      <c r="I725" s="107">
        <f t="shared" ref="I725" si="1281">SUM(F725-E725)*D725</f>
        <v>-7800</v>
      </c>
      <c r="J725" s="105">
        <v>0</v>
      </c>
      <c r="K725" s="105">
        <f t="shared" ref="K725" si="1282">SUM(H725-G725)*D725</f>
        <v>0</v>
      </c>
      <c r="L725" s="107">
        <f t="shared" ref="L725" si="1283">SUM(I725:K725)</f>
        <v>-7800</v>
      </c>
      <c r="M725" s="108"/>
    </row>
    <row r="726" spans="1:13">
      <c r="A726" s="103" t="s">
        <v>641</v>
      </c>
      <c r="B726" s="104" t="s">
        <v>131</v>
      </c>
      <c r="C726" s="105" t="s">
        <v>14</v>
      </c>
      <c r="D726" s="106">
        <v>12000</v>
      </c>
      <c r="E726" s="106">
        <v>134.05000000000001</v>
      </c>
      <c r="F726" s="105">
        <v>134.5</v>
      </c>
      <c r="G726" s="105">
        <v>135</v>
      </c>
      <c r="H726" s="105">
        <v>135.5</v>
      </c>
      <c r="I726" s="107">
        <f t="shared" ref="I726" si="1284">SUM(F726-E726)*D726</f>
        <v>5399.9999999998636</v>
      </c>
      <c r="J726" s="105">
        <f>SUM(G726-F726)*D726</f>
        <v>6000</v>
      </c>
      <c r="K726" s="105">
        <f t="shared" ref="K726" si="1285">SUM(H726-G726)*D726</f>
        <v>6000</v>
      </c>
      <c r="L726" s="107">
        <f t="shared" ref="L726" si="1286">SUM(I726:K726)</f>
        <v>17399.999999999862</v>
      </c>
      <c r="M726" s="108"/>
    </row>
    <row r="727" spans="1:13">
      <c r="A727" s="103" t="s">
        <v>641</v>
      </c>
      <c r="B727" s="104" t="s">
        <v>642</v>
      </c>
      <c r="C727" s="105" t="s">
        <v>14</v>
      </c>
      <c r="D727" s="106">
        <v>2800</v>
      </c>
      <c r="E727" s="106">
        <v>705.5</v>
      </c>
      <c r="F727" s="105">
        <v>708.5</v>
      </c>
      <c r="G727" s="105">
        <v>712</v>
      </c>
      <c r="H727" s="105">
        <v>715</v>
      </c>
      <c r="I727" s="107">
        <f t="shared" ref="I727" si="1287">SUM(F727-E727)*D727</f>
        <v>8400</v>
      </c>
      <c r="J727" s="105">
        <f>SUM(G727-F727)*D727</f>
        <v>9800</v>
      </c>
      <c r="K727" s="105">
        <f t="shared" ref="K727" si="1288">SUM(H727-G727)*D727</f>
        <v>8400</v>
      </c>
      <c r="L727" s="107">
        <f t="shared" ref="L727" si="1289">SUM(I727:K727)</f>
        <v>26600</v>
      </c>
      <c r="M727" s="108"/>
    </row>
    <row r="728" spans="1:13">
      <c r="A728" s="103" t="s">
        <v>640</v>
      </c>
      <c r="B728" s="104" t="s">
        <v>618</v>
      </c>
      <c r="C728" s="105" t="s">
        <v>14</v>
      </c>
      <c r="D728" s="106">
        <v>3600</v>
      </c>
      <c r="E728" s="106">
        <v>361.1</v>
      </c>
      <c r="F728" s="105">
        <v>357.5</v>
      </c>
      <c r="G728" s="105">
        <v>0</v>
      </c>
      <c r="H728" s="105">
        <v>0</v>
      </c>
      <c r="I728" s="107">
        <f t="shared" ref="I728:I730" si="1290">SUM(F728-E728)*D728</f>
        <v>-12960.000000000082</v>
      </c>
      <c r="J728" s="105">
        <v>0</v>
      </c>
      <c r="K728" s="105">
        <v>0</v>
      </c>
      <c r="L728" s="107">
        <f t="shared" ref="L728" si="1291">SUM(I728:K728)</f>
        <v>-12960.000000000082</v>
      </c>
      <c r="M728" s="108"/>
    </row>
    <row r="729" spans="1:13">
      <c r="A729" s="103" t="s">
        <v>640</v>
      </c>
      <c r="B729" s="104" t="s">
        <v>303</v>
      </c>
      <c r="C729" s="105" t="s">
        <v>15</v>
      </c>
      <c r="D729" s="106">
        <v>8000</v>
      </c>
      <c r="E729" s="106">
        <v>89.6</v>
      </c>
      <c r="F729" s="105">
        <v>89.3</v>
      </c>
      <c r="G729" s="105">
        <v>0</v>
      </c>
      <c r="H729" s="105">
        <v>0</v>
      </c>
      <c r="I729" s="107">
        <f>SUM(E729-F729)*D729</f>
        <v>2399.9999999999773</v>
      </c>
      <c r="J729" s="105">
        <v>0</v>
      </c>
      <c r="K729" s="105">
        <v>0</v>
      </c>
      <c r="L729" s="107">
        <f t="shared" ref="L729" si="1292">SUM(I729:K729)</f>
        <v>2399.9999999999773</v>
      </c>
      <c r="M729" s="108"/>
    </row>
    <row r="730" spans="1:13">
      <c r="A730" s="103" t="s">
        <v>640</v>
      </c>
      <c r="B730" s="104" t="s">
        <v>233</v>
      </c>
      <c r="C730" s="105" t="s">
        <v>14</v>
      </c>
      <c r="D730" s="106">
        <v>12000</v>
      </c>
      <c r="E730" s="106">
        <v>146.1</v>
      </c>
      <c r="F730" s="105">
        <v>146.5</v>
      </c>
      <c r="G730" s="105">
        <v>147</v>
      </c>
      <c r="H730" s="105">
        <v>0</v>
      </c>
      <c r="I730" s="107">
        <f t="shared" si="1290"/>
        <v>4800.0000000000682</v>
      </c>
      <c r="J730" s="105">
        <f>SUM(G730-F730)*D730</f>
        <v>6000</v>
      </c>
      <c r="K730" s="105">
        <v>0</v>
      </c>
      <c r="L730" s="107">
        <f t="shared" ref="L730" si="1293">SUM(I730:K730)</f>
        <v>10800.000000000069</v>
      </c>
      <c r="M730" s="108"/>
    </row>
    <row r="731" spans="1:13">
      <c r="A731" s="103" t="s">
        <v>639</v>
      </c>
      <c r="B731" s="104" t="s">
        <v>50</v>
      </c>
      <c r="C731" s="105" t="s">
        <v>14</v>
      </c>
      <c r="D731" s="106">
        <v>2400</v>
      </c>
      <c r="E731" s="106">
        <v>494.5</v>
      </c>
      <c r="F731" s="105">
        <v>496.5</v>
      </c>
      <c r="G731" s="105">
        <v>498.5</v>
      </c>
      <c r="H731" s="105">
        <v>501</v>
      </c>
      <c r="I731" s="107">
        <f t="shared" ref="I731" si="1294">SUM(F731-E731)*D731</f>
        <v>4800</v>
      </c>
      <c r="J731" s="105">
        <f>SUM(G731-F731)*D731</f>
        <v>4800</v>
      </c>
      <c r="K731" s="105">
        <f t="shared" ref="K731" si="1295">SUM(H731-G731)*D731</f>
        <v>6000</v>
      </c>
      <c r="L731" s="107">
        <f t="shared" ref="L731" si="1296">SUM(I731:K731)</f>
        <v>15600</v>
      </c>
      <c r="M731" s="108"/>
    </row>
    <row r="732" spans="1:13">
      <c r="A732" s="103" t="s">
        <v>639</v>
      </c>
      <c r="B732" s="104" t="s">
        <v>121</v>
      </c>
      <c r="C732" s="105" t="s">
        <v>14</v>
      </c>
      <c r="D732" s="106">
        <v>4000</v>
      </c>
      <c r="E732" s="106">
        <v>272</v>
      </c>
      <c r="F732" s="105">
        <v>273</v>
      </c>
      <c r="G732" s="105">
        <v>0</v>
      </c>
      <c r="H732" s="105">
        <v>0</v>
      </c>
      <c r="I732" s="107">
        <f t="shared" ref="I732" si="1297">SUM(F732-E732)*D732</f>
        <v>4000</v>
      </c>
      <c r="J732" s="105">
        <v>0</v>
      </c>
      <c r="K732" s="105">
        <v>0</v>
      </c>
      <c r="L732" s="107">
        <f t="shared" ref="L732" si="1298">SUM(I732:K732)</f>
        <v>4000</v>
      </c>
      <c r="M732" s="108"/>
    </row>
    <row r="733" spans="1:13">
      <c r="A733" s="103" t="s">
        <v>639</v>
      </c>
      <c r="B733" s="104" t="s">
        <v>25</v>
      </c>
      <c r="C733" s="105" t="s">
        <v>14</v>
      </c>
      <c r="D733" s="106">
        <v>6000</v>
      </c>
      <c r="E733" s="106">
        <v>199</v>
      </c>
      <c r="F733" s="105">
        <v>197.5</v>
      </c>
      <c r="G733" s="105">
        <v>0</v>
      </c>
      <c r="H733" s="105">
        <v>0</v>
      </c>
      <c r="I733" s="107">
        <f t="shared" ref="I733" si="1299">SUM(F733-E733)*D733</f>
        <v>-9000</v>
      </c>
      <c r="J733" s="105">
        <v>0</v>
      </c>
      <c r="K733" s="105">
        <v>0</v>
      </c>
      <c r="L733" s="107">
        <f t="shared" ref="L733" si="1300">SUM(I733:K733)</f>
        <v>-9000</v>
      </c>
      <c r="M733" s="108"/>
    </row>
    <row r="734" spans="1:13">
      <c r="A734" s="103" t="s">
        <v>638</v>
      </c>
      <c r="B734" s="104" t="s">
        <v>89</v>
      </c>
      <c r="C734" s="105" t="s">
        <v>14</v>
      </c>
      <c r="D734" s="106">
        <v>9400</v>
      </c>
      <c r="E734" s="106">
        <v>118.2</v>
      </c>
      <c r="F734" s="105">
        <v>118.8</v>
      </c>
      <c r="G734" s="105">
        <v>119.5</v>
      </c>
      <c r="H734" s="105">
        <v>0</v>
      </c>
      <c r="I734" s="107">
        <f t="shared" ref="I734" si="1301">SUM(F734-E734)*D734</f>
        <v>5639.9999999999463</v>
      </c>
      <c r="J734" s="105">
        <f>SUM(G734-F734)*D734</f>
        <v>6580.0000000000264</v>
      </c>
      <c r="K734" s="105">
        <v>0</v>
      </c>
      <c r="L734" s="107">
        <f t="shared" ref="L734" si="1302">SUM(I734:K734)</f>
        <v>12219.999999999973</v>
      </c>
      <c r="M734" s="108"/>
    </row>
    <row r="735" spans="1:13">
      <c r="A735" s="103" t="s">
        <v>638</v>
      </c>
      <c r="B735" s="104" t="s">
        <v>41</v>
      </c>
      <c r="C735" s="105" t="s">
        <v>14</v>
      </c>
      <c r="D735" s="106">
        <v>5000</v>
      </c>
      <c r="E735" s="106">
        <v>415.5</v>
      </c>
      <c r="F735" s="105">
        <v>414</v>
      </c>
      <c r="G735" s="105">
        <v>0</v>
      </c>
      <c r="H735" s="105">
        <v>0</v>
      </c>
      <c r="I735" s="107">
        <f t="shared" ref="I735" si="1303">SUM(F735-E735)*D735</f>
        <v>-7500</v>
      </c>
      <c r="J735" s="105">
        <v>0</v>
      </c>
      <c r="K735" s="105">
        <v>0</v>
      </c>
      <c r="L735" s="107">
        <f t="shared" ref="L735" si="1304">SUM(I735:K735)</f>
        <v>-7500</v>
      </c>
      <c r="M735" s="108"/>
    </row>
    <row r="736" spans="1:13">
      <c r="A736" s="103" t="s">
        <v>636</v>
      </c>
      <c r="B736" s="104" t="s">
        <v>637</v>
      </c>
      <c r="C736" s="105" t="s">
        <v>14</v>
      </c>
      <c r="D736" s="106">
        <v>8000</v>
      </c>
      <c r="E736" s="106">
        <v>243.55</v>
      </c>
      <c r="F736" s="105">
        <v>244.25</v>
      </c>
      <c r="G736" s="105">
        <v>245.5</v>
      </c>
      <c r="H736" s="105">
        <v>0</v>
      </c>
      <c r="I736" s="107">
        <f t="shared" ref="I736" si="1305">SUM(F736-E736)*D736</f>
        <v>5599.9999999999091</v>
      </c>
      <c r="J736" s="105">
        <f>SUM(G736-F736)*D736</f>
        <v>10000</v>
      </c>
      <c r="K736" s="105">
        <v>0</v>
      </c>
      <c r="L736" s="107">
        <f t="shared" ref="L736" si="1306">SUM(I736:K736)</f>
        <v>15599.999999999909</v>
      </c>
      <c r="M736" s="108"/>
    </row>
    <row r="737" spans="1:13">
      <c r="A737" s="103" t="s">
        <v>636</v>
      </c>
      <c r="B737" s="104" t="s">
        <v>303</v>
      </c>
      <c r="C737" s="105" t="s">
        <v>14</v>
      </c>
      <c r="D737" s="106">
        <v>8000</v>
      </c>
      <c r="E737" s="106">
        <v>91.25</v>
      </c>
      <c r="F737" s="105">
        <v>91.75</v>
      </c>
      <c r="G737" s="105">
        <v>92.25</v>
      </c>
      <c r="H737" s="105">
        <v>93.5</v>
      </c>
      <c r="I737" s="107">
        <f t="shared" ref="I737" si="1307">SUM(F737-E737)*D737</f>
        <v>4000</v>
      </c>
      <c r="J737" s="105">
        <f>SUM(G737-F737)*D737</f>
        <v>4000</v>
      </c>
      <c r="K737" s="105">
        <f t="shared" ref="K737" si="1308">SUM(H737-G737)*D737</f>
        <v>10000</v>
      </c>
      <c r="L737" s="107">
        <f t="shared" ref="L737" si="1309">SUM(I737:K737)</f>
        <v>18000</v>
      </c>
      <c r="M737" s="108"/>
    </row>
    <row r="738" spans="1:13">
      <c r="A738" s="103" t="s">
        <v>636</v>
      </c>
      <c r="B738" s="104" t="s">
        <v>564</v>
      </c>
      <c r="C738" s="105" t="s">
        <v>14</v>
      </c>
      <c r="D738" s="106">
        <v>16000</v>
      </c>
      <c r="E738" s="106">
        <v>111.5</v>
      </c>
      <c r="F738" s="105">
        <v>111.9</v>
      </c>
      <c r="G738" s="105">
        <v>112.5</v>
      </c>
      <c r="H738" s="105">
        <v>113</v>
      </c>
      <c r="I738" s="107">
        <f t="shared" ref="I738" si="1310">SUM(F738-E738)*D738</f>
        <v>6400.0000000000909</v>
      </c>
      <c r="J738" s="105">
        <f>SUM(G738-F738)*D738</f>
        <v>9599.9999999999091</v>
      </c>
      <c r="K738" s="105">
        <f t="shared" ref="K738" si="1311">SUM(H738-G738)*D738</f>
        <v>8000</v>
      </c>
      <c r="L738" s="107">
        <f t="shared" ref="L738" si="1312">SUM(I738:K738)</f>
        <v>24000</v>
      </c>
      <c r="M738" s="108"/>
    </row>
    <row r="739" spans="1:13">
      <c r="A739" s="103" t="s">
        <v>634</v>
      </c>
      <c r="B739" s="104" t="s">
        <v>44</v>
      </c>
      <c r="C739" s="105" t="s">
        <v>14</v>
      </c>
      <c r="D739" s="106">
        <v>2000</v>
      </c>
      <c r="E739" s="106">
        <v>130.15</v>
      </c>
      <c r="F739" s="105">
        <v>131.25</v>
      </c>
      <c r="G739" s="105">
        <v>0</v>
      </c>
      <c r="H739" s="105">
        <v>0</v>
      </c>
      <c r="I739" s="107">
        <f t="shared" ref="I739" si="1313">SUM(F739-E739)*D739</f>
        <v>2199.9999999999886</v>
      </c>
      <c r="J739" s="105">
        <v>0</v>
      </c>
      <c r="K739" s="105">
        <f t="shared" ref="K739" si="1314">SUM(H739-G739)*D739</f>
        <v>0</v>
      </c>
      <c r="L739" s="107">
        <f t="shared" ref="L739" si="1315">SUM(I739:K739)</f>
        <v>2199.9999999999886</v>
      </c>
      <c r="M739" s="108"/>
    </row>
    <row r="740" spans="1:13">
      <c r="A740" s="103" t="s">
        <v>634</v>
      </c>
      <c r="B740" s="104" t="s">
        <v>635</v>
      </c>
      <c r="C740" s="105" t="s">
        <v>14</v>
      </c>
      <c r="D740" s="106">
        <v>2000</v>
      </c>
      <c r="E740" s="106">
        <v>212</v>
      </c>
      <c r="F740" s="105">
        <v>214</v>
      </c>
      <c r="G740" s="105">
        <v>0</v>
      </c>
      <c r="H740" s="105">
        <v>0</v>
      </c>
      <c r="I740" s="107">
        <f t="shared" ref="I740" si="1316">SUM(F740-E740)*D740</f>
        <v>4000</v>
      </c>
      <c r="J740" s="105">
        <v>0</v>
      </c>
      <c r="K740" s="105">
        <f t="shared" ref="K740" si="1317">SUM(H740-G740)*D740</f>
        <v>0</v>
      </c>
      <c r="L740" s="107">
        <f t="shared" ref="L740" si="1318">SUM(I740:K740)</f>
        <v>4000</v>
      </c>
      <c r="M740" s="108"/>
    </row>
    <row r="741" spans="1:13">
      <c r="A741" s="103" t="s">
        <v>634</v>
      </c>
      <c r="B741" s="104" t="s">
        <v>27</v>
      </c>
      <c r="C741" s="105" t="s">
        <v>14</v>
      </c>
      <c r="D741" s="106">
        <v>500</v>
      </c>
      <c r="E741" s="106">
        <v>1020</v>
      </c>
      <c r="F741" s="105">
        <v>1000</v>
      </c>
      <c r="G741" s="105">
        <v>0</v>
      </c>
      <c r="H741" s="105">
        <v>0</v>
      </c>
      <c r="I741" s="107">
        <f t="shared" ref="I741" si="1319">SUM(F741-E741)*D741</f>
        <v>-10000</v>
      </c>
      <c r="J741" s="105">
        <v>0</v>
      </c>
      <c r="K741" s="105">
        <f t="shared" ref="K741" si="1320">SUM(H741-G741)*D741</f>
        <v>0</v>
      </c>
      <c r="L741" s="107">
        <f t="shared" ref="L741" si="1321">SUM(I741:K741)</f>
        <v>-10000</v>
      </c>
      <c r="M741" s="108"/>
    </row>
    <row r="742" spans="1:13">
      <c r="A742" s="103" t="s">
        <v>634</v>
      </c>
      <c r="B742" s="104" t="s">
        <v>76</v>
      </c>
      <c r="C742" s="105" t="s">
        <v>14</v>
      </c>
      <c r="D742" s="106">
        <v>2000</v>
      </c>
      <c r="E742" s="106">
        <v>124</v>
      </c>
      <c r="F742" s="105">
        <v>122.5</v>
      </c>
      <c r="G742" s="105">
        <v>0</v>
      </c>
      <c r="H742" s="105">
        <v>0</v>
      </c>
      <c r="I742" s="107">
        <f t="shared" ref="I742" si="1322">SUM(F742-E742)*D742</f>
        <v>-3000</v>
      </c>
      <c r="J742" s="105">
        <v>0</v>
      </c>
      <c r="K742" s="105">
        <f t="shared" ref="K742" si="1323">SUM(H742-G742)*D742</f>
        <v>0</v>
      </c>
      <c r="L742" s="107">
        <f t="shared" ref="L742" si="1324">SUM(I742:K742)</f>
        <v>-3000</v>
      </c>
      <c r="M742" s="108"/>
    </row>
    <row r="743" spans="1:13">
      <c r="A743" s="103" t="s">
        <v>633</v>
      </c>
      <c r="B743" s="104" t="s">
        <v>35</v>
      </c>
      <c r="C743" s="105" t="s">
        <v>14</v>
      </c>
      <c r="D743" s="106">
        <v>6000</v>
      </c>
      <c r="E743" s="106">
        <v>96.2</v>
      </c>
      <c r="F743" s="105">
        <v>96.2</v>
      </c>
      <c r="G743" s="105">
        <v>0</v>
      </c>
      <c r="H743" s="105">
        <v>0</v>
      </c>
      <c r="I743" s="107">
        <f t="shared" ref="I743" si="1325">SUM(F743-E743)*D743</f>
        <v>0</v>
      </c>
      <c r="J743" s="105">
        <v>0</v>
      </c>
      <c r="K743" s="105">
        <f t="shared" ref="K743" si="1326">SUM(H743-G743)*D743</f>
        <v>0</v>
      </c>
      <c r="L743" s="107">
        <f t="shared" ref="L743" si="1327">SUM(I743:K743)</f>
        <v>0</v>
      </c>
      <c r="M743" s="108"/>
    </row>
    <row r="744" spans="1:13">
      <c r="A744" s="103" t="s">
        <v>633</v>
      </c>
      <c r="B744" s="104" t="s">
        <v>564</v>
      </c>
      <c r="C744" s="105" t="s">
        <v>14</v>
      </c>
      <c r="D744" s="106">
        <v>16000</v>
      </c>
      <c r="E744" s="106">
        <v>108.55</v>
      </c>
      <c r="F744" s="105">
        <v>109</v>
      </c>
      <c r="G744" s="105">
        <v>109.5</v>
      </c>
      <c r="H744" s="105">
        <v>110</v>
      </c>
      <c r="I744" s="107">
        <f t="shared" ref="I744" si="1328">SUM(F744-E744)*D744</f>
        <v>7200.0000000000455</v>
      </c>
      <c r="J744" s="105">
        <f>SUM(G744-F744)*D744</f>
        <v>8000</v>
      </c>
      <c r="K744" s="105">
        <f t="shared" ref="K744" si="1329">SUM(H744-G744)*D744</f>
        <v>8000</v>
      </c>
      <c r="L744" s="107">
        <f t="shared" ref="L744" si="1330">SUM(I744:K744)</f>
        <v>23200.000000000044</v>
      </c>
      <c r="M744" s="108"/>
    </row>
    <row r="745" spans="1:13">
      <c r="A745" s="103" t="s">
        <v>633</v>
      </c>
      <c r="B745" s="104" t="s">
        <v>566</v>
      </c>
      <c r="C745" s="105" t="s">
        <v>14</v>
      </c>
      <c r="D745" s="106">
        <v>16000</v>
      </c>
      <c r="E745" s="106">
        <v>57</v>
      </c>
      <c r="F745" s="105">
        <v>57.3</v>
      </c>
      <c r="G745" s="105">
        <v>57.6</v>
      </c>
      <c r="H745" s="105">
        <v>0</v>
      </c>
      <c r="I745" s="107">
        <f t="shared" ref="I745:I746" si="1331">SUM(F745-E745)*D745</f>
        <v>4799.9999999999545</v>
      </c>
      <c r="J745" s="105">
        <f>SUM(G745-F745)*D745</f>
        <v>4800.0000000000682</v>
      </c>
      <c r="K745" s="105">
        <v>0</v>
      </c>
      <c r="L745" s="107">
        <f t="shared" ref="L745:L746" si="1332">SUM(I745:K745)</f>
        <v>9600.0000000000218</v>
      </c>
      <c r="M745" s="108"/>
    </row>
    <row r="746" spans="1:13">
      <c r="A746" s="103" t="s">
        <v>633</v>
      </c>
      <c r="B746" s="104" t="s">
        <v>121</v>
      </c>
      <c r="C746" s="105" t="s">
        <v>14</v>
      </c>
      <c r="D746" s="106">
        <v>2000</v>
      </c>
      <c r="E746" s="106">
        <v>249.25</v>
      </c>
      <c r="F746" s="105">
        <v>247</v>
      </c>
      <c r="G746" s="105">
        <v>0</v>
      </c>
      <c r="H746" s="105">
        <v>0</v>
      </c>
      <c r="I746" s="107">
        <f t="shared" si="1331"/>
        <v>-4500</v>
      </c>
      <c r="J746" s="105">
        <v>0</v>
      </c>
      <c r="K746" s="105">
        <f t="shared" ref="K746" si="1333">SUM(H746-G746)*D746</f>
        <v>0</v>
      </c>
      <c r="L746" s="107">
        <f t="shared" si="1332"/>
        <v>-4500</v>
      </c>
      <c r="M746" s="108"/>
    </row>
    <row r="747" spans="1:13">
      <c r="A747" s="103" t="s">
        <v>633</v>
      </c>
      <c r="B747" s="104" t="s">
        <v>25</v>
      </c>
      <c r="C747" s="105" t="s">
        <v>14</v>
      </c>
      <c r="D747" s="106">
        <v>6000</v>
      </c>
      <c r="E747" s="106">
        <v>184</v>
      </c>
      <c r="F747" s="105">
        <v>183.7</v>
      </c>
      <c r="G747" s="105">
        <v>0</v>
      </c>
      <c r="H747" s="105">
        <v>0</v>
      </c>
      <c r="I747" s="107">
        <f t="shared" ref="I747" si="1334">SUM(F747-E747)*D747</f>
        <v>-1800.0000000000682</v>
      </c>
      <c r="J747" s="105">
        <v>0</v>
      </c>
      <c r="K747" s="105">
        <f t="shared" ref="K747" si="1335">SUM(H747-G747)*D747</f>
        <v>0</v>
      </c>
      <c r="L747" s="107">
        <f t="shared" ref="L747" si="1336">SUM(I747:K747)</f>
        <v>-1800.0000000000682</v>
      </c>
      <c r="M747" s="108"/>
    </row>
    <row r="748" spans="1:13">
      <c r="A748" s="103" t="s">
        <v>633</v>
      </c>
      <c r="B748" s="104" t="s">
        <v>131</v>
      </c>
      <c r="C748" s="105" t="s">
        <v>14</v>
      </c>
      <c r="D748" s="106">
        <v>12000</v>
      </c>
      <c r="E748" s="106">
        <v>126.5</v>
      </c>
      <c r="F748" s="105">
        <v>125.8</v>
      </c>
      <c r="G748" s="105">
        <v>0</v>
      </c>
      <c r="H748" s="105">
        <v>0</v>
      </c>
      <c r="I748" s="107">
        <f t="shared" ref="I748" si="1337">SUM(F748-E748)*D748</f>
        <v>-8400.0000000000346</v>
      </c>
      <c r="J748" s="105">
        <v>0</v>
      </c>
      <c r="K748" s="105">
        <f t="shared" ref="K748" si="1338">SUM(H748-G748)*D748</f>
        <v>0</v>
      </c>
      <c r="L748" s="107">
        <f t="shared" ref="L748" si="1339">SUM(I748:K748)</f>
        <v>-8400.0000000000346</v>
      </c>
      <c r="M748" s="108"/>
    </row>
    <row r="749" spans="1:13">
      <c r="A749" s="103" t="s">
        <v>632</v>
      </c>
      <c r="B749" s="104" t="s">
        <v>35</v>
      </c>
      <c r="C749" s="105" t="s">
        <v>14</v>
      </c>
      <c r="D749" s="106">
        <v>14000</v>
      </c>
      <c r="E749" s="106">
        <v>98</v>
      </c>
      <c r="F749" s="105">
        <v>97.25</v>
      </c>
      <c r="G749" s="105">
        <v>0</v>
      </c>
      <c r="H749" s="105">
        <v>0</v>
      </c>
      <c r="I749" s="107">
        <f t="shared" ref="I749" si="1340">SUM(F749-E749)*D749</f>
        <v>-10500</v>
      </c>
      <c r="J749" s="105">
        <v>0</v>
      </c>
      <c r="K749" s="105">
        <v>0</v>
      </c>
      <c r="L749" s="107">
        <f t="shared" ref="L749" si="1341">SUM(I749:K749)</f>
        <v>-10500</v>
      </c>
      <c r="M749" s="108"/>
    </row>
    <row r="750" spans="1:13">
      <c r="A750" s="103" t="s">
        <v>632</v>
      </c>
      <c r="B750" s="104" t="s">
        <v>42</v>
      </c>
      <c r="C750" s="105" t="s">
        <v>14</v>
      </c>
      <c r="D750" s="106">
        <v>5200</v>
      </c>
      <c r="E750" s="106">
        <v>175.5</v>
      </c>
      <c r="F750" s="105">
        <v>176.5</v>
      </c>
      <c r="G750" s="105">
        <v>0</v>
      </c>
      <c r="H750" s="105">
        <v>0</v>
      </c>
      <c r="I750" s="107">
        <f t="shared" ref="I750" si="1342">SUM(F750-E750)*D750</f>
        <v>5200</v>
      </c>
      <c r="J750" s="105">
        <v>0</v>
      </c>
      <c r="K750" s="105">
        <v>0</v>
      </c>
      <c r="L750" s="107">
        <f t="shared" ref="L750" si="1343">SUM(I750:K750)</f>
        <v>5200</v>
      </c>
      <c r="M750" s="108"/>
    </row>
    <row r="751" spans="1:13">
      <c r="A751" s="103" t="s">
        <v>632</v>
      </c>
      <c r="B751" s="104" t="s">
        <v>131</v>
      </c>
      <c r="C751" s="105" t="s">
        <v>14</v>
      </c>
      <c r="D751" s="106">
        <v>12000</v>
      </c>
      <c r="E751" s="106">
        <v>127</v>
      </c>
      <c r="F751" s="105">
        <v>127.5</v>
      </c>
      <c r="G751" s="105">
        <v>128</v>
      </c>
      <c r="H751" s="105">
        <v>0</v>
      </c>
      <c r="I751" s="107">
        <f t="shared" ref="I751:I752" si="1344">SUM(F751-E751)*D751</f>
        <v>6000</v>
      </c>
      <c r="J751" s="105">
        <f>SUM(G751-F751)*D751</f>
        <v>6000</v>
      </c>
      <c r="K751" s="105">
        <v>0</v>
      </c>
      <c r="L751" s="107">
        <f t="shared" ref="L751:L752" si="1345">SUM(I751:K751)</f>
        <v>12000</v>
      </c>
      <c r="M751" s="108"/>
    </row>
    <row r="752" spans="1:13">
      <c r="A752" s="103" t="s">
        <v>632</v>
      </c>
      <c r="B752" s="104" t="s">
        <v>28</v>
      </c>
      <c r="C752" s="105" t="s">
        <v>14</v>
      </c>
      <c r="D752" s="106">
        <v>3000</v>
      </c>
      <c r="E752" s="106">
        <v>363.5</v>
      </c>
      <c r="F752" s="105">
        <v>363.5</v>
      </c>
      <c r="G752" s="105">
        <v>0</v>
      </c>
      <c r="H752" s="105">
        <v>0</v>
      </c>
      <c r="I752" s="107">
        <f t="shared" si="1344"/>
        <v>0</v>
      </c>
      <c r="J752" s="105">
        <v>0</v>
      </c>
      <c r="K752" s="105">
        <v>0</v>
      </c>
      <c r="L752" s="107">
        <f t="shared" si="1345"/>
        <v>0</v>
      </c>
      <c r="M752" s="108"/>
    </row>
    <row r="753" spans="1:13">
      <c r="A753" s="103" t="s">
        <v>631</v>
      </c>
      <c r="B753" s="104" t="s">
        <v>121</v>
      </c>
      <c r="C753" s="105" t="s">
        <v>14</v>
      </c>
      <c r="D753" s="106">
        <v>4000</v>
      </c>
      <c r="E753" s="106">
        <v>248.5</v>
      </c>
      <c r="F753" s="105">
        <v>250</v>
      </c>
      <c r="G753" s="105">
        <v>252</v>
      </c>
      <c r="H753" s="105">
        <v>254</v>
      </c>
      <c r="I753" s="107">
        <f t="shared" ref="I753" si="1346">SUM(F753-E753)*D753</f>
        <v>6000</v>
      </c>
      <c r="J753" s="105">
        <f>SUM(G753-F753)*D753</f>
        <v>8000</v>
      </c>
      <c r="K753" s="105">
        <f t="shared" ref="K753" si="1347">SUM(H753-G753)*D753</f>
        <v>8000</v>
      </c>
      <c r="L753" s="107">
        <f t="shared" ref="L753" si="1348">SUM(I753:K753)</f>
        <v>22000</v>
      </c>
      <c r="M753" s="108"/>
    </row>
    <row r="754" spans="1:13">
      <c r="A754" s="103" t="s">
        <v>631</v>
      </c>
      <c r="B754" s="104" t="s">
        <v>57</v>
      </c>
      <c r="C754" s="105" t="s">
        <v>14</v>
      </c>
      <c r="D754" s="106">
        <v>2700</v>
      </c>
      <c r="E754" s="106">
        <v>409</v>
      </c>
      <c r="F754" s="105">
        <v>410.5</v>
      </c>
      <c r="G754" s="105">
        <v>412</v>
      </c>
      <c r="H754" s="105">
        <v>414</v>
      </c>
      <c r="I754" s="107">
        <f t="shared" ref="I754" si="1349">SUM(F754-E754)*D754</f>
        <v>4050</v>
      </c>
      <c r="J754" s="105">
        <f>SUM(G754-F754)*D754</f>
        <v>4050</v>
      </c>
      <c r="K754" s="105">
        <f t="shared" ref="K754" si="1350">SUM(H754-G754)*D754</f>
        <v>5400</v>
      </c>
      <c r="L754" s="107">
        <f t="shared" ref="L754" si="1351">SUM(I754:K754)</f>
        <v>13500</v>
      </c>
      <c r="M754" s="108"/>
    </row>
    <row r="755" spans="1:13">
      <c r="A755" s="103" t="s">
        <v>630</v>
      </c>
      <c r="B755" s="104" t="s">
        <v>49</v>
      </c>
      <c r="C755" s="105" t="s">
        <v>14</v>
      </c>
      <c r="D755" s="106">
        <v>4000</v>
      </c>
      <c r="E755" s="106">
        <v>735</v>
      </c>
      <c r="F755" s="105">
        <v>737</v>
      </c>
      <c r="G755" s="105">
        <v>739</v>
      </c>
      <c r="H755" s="105">
        <v>741</v>
      </c>
      <c r="I755" s="107">
        <f t="shared" ref="I755" si="1352">SUM(F755-E755)*D755</f>
        <v>8000</v>
      </c>
      <c r="J755" s="105">
        <f>SUM(G755-F755)*D755</f>
        <v>8000</v>
      </c>
      <c r="K755" s="105">
        <f t="shared" ref="K755" si="1353">SUM(H755-G755)*D755</f>
        <v>8000</v>
      </c>
      <c r="L755" s="107">
        <f t="shared" ref="L755" si="1354">SUM(I755:K755)</f>
        <v>24000</v>
      </c>
      <c r="M755" s="108"/>
    </row>
    <row r="756" spans="1:13">
      <c r="A756" s="103" t="s">
        <v>630</v>
      </c>
      <c r="B756" s="104" t="s">
        <v>564</v>
      </c>
      <c r="C756" s="105" t="s">
        <v>14</v>
      </c>
      <c r="D756" s="106">
        <v>16000</v>
      </c>
      <c r="E756" s="106">
        <v>96</v>
      </c>
      <c r="F756" s="105">
        <v>96.4</v>
      </c>
      <c r="G756" s="105">
        <v>0</v>
      </c>
      <c r="H756" s="105">
        <v>0</v>
      </c>
      <c r="I756" s="107">
        <f t="shared" ref="I756" si="1355">SUM(F756-E756)*D756</f>
        <v>6400.0000000000909</v>
      </c>
      <c r="J756" s="105">
        <v>0</v>
      </c>
      <c r="K756" s="105">
        <v>0</v>
      </c>
      <c r="L756" s="107">
        <f t="shared" ref="L756" si="1356">SUM(I756:K756)</f>
        <v>6400.0000000000909</v>
      </c>
      <c r="M756" s="108"/>
    </row>
    <row r="757" spans="1:13">
      <c r="A757" s="103" t="s">
        <v>630</v>
      </c>
      <c r="B757" s="104" t="s">
        <v>40</v>
      </c>
      <c r="C757" s="105" t="s">
        <v>14</v>
      </c>
      <c r="D757" s="106">
        <v>8000</v>
      </c>
      <c r="E757" s="106">
        <v>110.5</v>
      </c>
      <c r="F757" s="105">
        <v>110.5</v>
      </c>
      <c r="G757" s="105">
        <v>0</v>
      </c>
      <c r="H757" s="105">
        <v>0</v>
      </c>
      <c r="I757" s="107">
        <v>0</v>
      </c>
      <c r="J757" s="105">
        <v>0</v>
      </c>
      <c r="K757" s="105">
        <v>0</v>
      </c>
      <c r="L757" s="107">
        <f t="shared" ref="L757" si="1357">SUM(I757:K757)</f>
        <v>0</v>
      </c>
      <c r="M757" s="108"/>
    </row>
    <row r="758" spans="1:13">
      <c r="A758" s="103" t="s">
        <v>629</v>
      </c>
      <c r="B758" s="104" t="s">
        <v>566</v>
      </c>
      <c r="C758" s="105" t="s">
        <v>14</v>
      </c>
      <c r="D758" s="106">
        <v>16000</v>
      </c>
      <c r="E758" s="106">
        <v>52.6</v>
      </c>
      <c r="F758" s="105">
        <v>53</v>
      </c>
      <c r="G758" s="105">
        <v>53.5</v>
      </c>
      <c r="H758" s="105">
        <v>0</v>
      </c>
      <c r="I758" s="107">
        <f t="shared" ref="I758" si="1358">SUM(F758-E758)*D758</f>
        <v>6399.9999999999773</v>
      </c>
      <c r="J758" s="105">
        <f>SUM(G758-F758)*D758</f>
        <v>8000</v>
      </c>
      <c r="K758" s="105">
        <v>0</v>
      </c>
      <c r="L758" s="107">
        <f t="shared" ref="L758" si="1359">SUM(I758:K758)</f>
        <v>14399.999999999978</v>
      </c>
      <c r="M758" s="108"/>
    </row>
    <row r="759" spans="1:13">
      <c r="A759" s="103" t="s">
        <v>629</v>
      </c>
      <c r="B759" s="104" t="s">
        <v>303</v>
      </c>
      <c r="C759" s="105" t="s">
        <v>14</v>
      </c>
      <c r="D759" s="106">
        <v>8000</v>
      </c>
      <c r="E759" s="106">
        <v>83</v>
      </c>
      <c r="F759" s="105">
        <v>83.5</v>
      </c>
      <c r="G759" s="105">
        <v>0</v>
      </c>
      <c r="H759" s="105">
        <v>0</v>
      </c>
      <c r="I759" s="107">
        <f t="shared" ref="I759" si="1360">SUM(F759-E759)*D759</f>
        <v>4000</v>
      </c>
      <c r="J759" s="105">
        <v>0</v>
      </c>
      <c r="K759" s="105">
        <v>0</v>
      </c>
      <c r="L759" s="107">
        <f t="shared" ref="L759" si="1361">SUM(I759:K759)</f>
        <v>4000</v>
      </c>
      <c r="M759" s="108"/>
    </row>
    <row r="760" spans="1:13">
      <c r="A760" s="103" t="s">
        <v>628</v>
      </c>
      <c r="B760" s="104" t="s">
        <v>463</v>
      </c>
      <c r="C760" s="105" t="s">
        <v>14</v>
      </c>
      <c r="D760" s="106">
        <v>12000</v>
      </c>
      <c r="E760" s="106">
        <v>108.5</v>
      </c>
      <c r="F760" s="105">
        <v>109</v>
      </c>
      <c r="G760" s="105">
        <v>0</v>
      </c>
      <c r="H760" s="105">
        <v>0</v>
      </c>
      <c r="I760" s="107">
        <f t="shared" ref="I760" si="1362">SUM(F760-E760)*D760</f>
        <v>6000</v>
      </c>
      <c r="J760" s="105">
        <v>0</v>
      </c>
      <c r="K760" s="105">
        <f t="shared" ref="K760" si="1363">SUM(H760-G760)*D760</f>
        <v>0</v>
      </c>
      <c r="L760" s="107">
        <f t="shared" ref="L760" si="1364">SUM(I760:K760)</f>
        <v>6000</v>
      </c>
      <c r="M760" s="108"/>
    </row>
    <row r="761" spans="1:13">
      <c r="A761" s="103" t="s">
        <v>628</v>
      </c>
      <c r="B761" s="104" t="s">
        <v>115</v>
      </c>
      <c r="C761" s="105" t="s">
        <v>14</v>
      </c>
      <c r="D761" s="106">
        <v>4500</v>
      </c>
      <c r="E761" s="106">
        <v>198</v>
      </c>
      <c r="F761" s="105">
        <v>199</v>
      </c>
      <c r="G761" s="105">
        <v>0</v>
      </c>
      <c r="H761" s="105">
        <v>0</v>
      </c>
      <c r="I761" s="107">
        <f t="shared" ref="I761" si="1365">SUM(F761-E761)*D761</f>
        <v>4500</v>
      </c>
      <c r="J761" s="105">
        <v>0</v>
      </c>
      <c r="K761" s="105">
        <f t="shared" ref="K761" si="1366">SUM(H761-G761)*D761</f>
        <v>0</v>
      </c>
      <c r="L761" s="107">
        <f t="shared" ref="L761" si="1367">SUM(I761:K761)</f>
        <v>4500</v>
      </c>
      <c r="M761" s="108"/>
    </row>
    <row r="762" spans="1:13">
      <c r="A762" s="103" t="s">
        <v>628</v>
      </c>
      <c r="B762" s="104" t="s">
        <v>25</v>
      </c>
      <c r="C762" s="105" t="s">
        <v>15</v>
      </c>
      <c r="D762" s="106">
        <v>6000</v>
      </c>
      <c r="E762" s="106">
        <v>179</v>
      </c>
      <c r="F762" s="105">
        <v>179</v>
      </c>
      <c r="G762" s="105">
        <v>0</v>
      </c>
      <c r="H762" s="105">
        <v>0</v>
      </c>
      <c r="I762" s="107">
        <f t="shared" ref="I762" si="1368">SUM(F762-E762)*D762</f>
        <v>0</v>
      </c>
      <c r="J762" s="105">
        <v>0</v>
      </c>
      <c r="K762" s="105">
        <f t="shared" ref="K762" si="1369">SUM(H762-G762)*D762</f>
        <v>0</v>
      </c>
      <c r="L762" s="107">
        <f t="shared" ref="L762" si="1370">SUM(I762:K762)</f>
        <v>0</v>
      </c>
      <c r="M762" s="108"/>
    </row>
    <row r="763" spans="1:13">
      <c r="A763" s="103" t="s">
        <v>628</v>
      </c>
      <c r="B763" s="104" t="s">
        <v>65</v>
      </c>
      <c r="C763" s="105" t="s">
        <v>14</v>
      </c>
      <c r="D763" s="106">
        <v>18000</v>
      </c>
      <c r="E763" s="106">
        <v>49.5</v>
      </c>
      <c r="F763" s="105">
        <v>48.9</v>
      </c>
      <c r="G763" s="105">
        <v>0</v>
      </c>
      <c r="H763" s="105">
        <v>0</v>
      </c>
      <c r="I763" s="107">
        <f t="shared" ref="I763" si="1371">SUM(F763-E763)*D763</f>
        <v>-10800.000000000025</v>
      </c>
      <c r="J763" s="105">
        <v>0</v>
      </c>
      <c r="K763" s="105">
        <f t="shared" ref="K763" si="1372">SUM(H763-G763)*D763</f>
        <v>0</v>
      </c>
      <c r="L763" s="107">
        <f t="shared" ref="L763" si="1373">SUM(I763:K763)</f>
        <v>-10800.000000000025</v>
      </c>
      <c r="M763" s="108"/>
    </row>
    <row r="764" spans="1:13">
      <c r="A764" s="103" t="s">
        <v>627</v>
      </c>
      <c r="B764" s="104" t="s">
        <v>131</v>
      </c>
      <c r="C764" s="105" t="s">
        <v>14</v>
      </c>
      <c r="D764" s="106">
        <v>12000</v>
      </c>
      <c r="E764" s="106">
        <v>118.5</v>
      </c>
      <c r="F764" s="105">
        <v>119</v>
      </c>
      <c r="G764" s="105">
        <v>119.5</v>
      </c>
      <c r="H764" s="105">
        <v>120</v>
      </c>
      <c r="I764" s="107">
        <f t="shared" ref="I764" si="1374">SUM(F764-E764)*D764</f>
        <v>6000</v>
      </c>
      <c r="J764" s="105">
        <f>SUM(G764-F764)*D764</f>
        <v>6000</v>
      </c>
      <c r="K764" s="105">
        <f t="shared" ref="K764" si="1375">SUM(H764-G764)*D764</f>
        <v>6000</v>
      </c>
      <c r="L764" s="107">
        <f t="shared" ref="L764" si="1376">SUM(I764:K764)</f>
        <v>18000</v>
      </c>
      <c r="M764" s="108"/>
    </row>
    <row r="765" spans="1:13">
      <c r="A765" s="103" t="s">
        <v>627</v>
      </c>
      <c r="B765" s="104" t="s">
        <v>25</v>
      </c>
      <c r="C765" s="105" t="s">
        <v>15</v>
      </c>
      <c r="D765" s="106">
        <v>6000</v>
      </c>
      <c r="E765" s="106">
        <v>182.25</v>
      </c>
      <c r="F765" s="105">
        <v>181.25</v>
      </c>
      <c r="G765" s="105">
        <v>180.25</v>
      </c>
      <c r="H765" s="105">
        <v>0</v>
      </c>
      <c r="I765" s="107">
        <f>SUM(E765-F765)*D765</f>
        <v>6000</v>
      </c>
      <c r="J765" s="105">
        <f>SUM(F765-G765)*D765</f>
        <v>6000</v>
      </c>
      <c r="K765" s="105">
        <v>0</v>
      </c>
      <c r="L765" s="107">
        <f t="shared" ref="L765" si="1377">SUM(I765:K765)</f>
        <v>12000</v>
      </c>
      <c r="M765" s="108"/>
    </row>
    <row r="766" spans="1:13">
      <c r="A766" s="103" t="s">
        <v>627</v>
      </c>
      <c r="B766" s="104" t="s">
        <v>64</v>
      </c>
      <c r="C766" s="105" t="s">
        <v>14</v>
      </c>
      <c r="D766" s="106">
        <v>14000</v>
      </c>
      <c r="E766" s="106">
        <v>99</v>
      </c>
      <c r="F766" s="105">
        <v>99.4</v>
      </c>
      <c r="G766" s="105">
        <v>0</v>
      </c>
      <c r="H766" s="105">
        <v>0</v>
      </c>
      <c r="I766" s="107">
        <f t="shared" ref="I766" si="1378">SUM(F766-E766)*D766</f>
        <v>5600.00000000008</v>
      </c>
      <c r="J766" s="105">
        <v>0</v>
      </c>
      <c r="K766" s="105">
        <f t="shared" ref="K766" si="1379">SUM(H766-G766)*D766</f>
        <v>0</v>
      </c>
      <c r="L766" s="107">
        <f t="shared" ref="L766" si="1380">SUM(I766:K766)</f>
        <v>5600.00000000008</v>
      </c>
      <c r="M766" s="108"/>
    </row>
    <row r="767" spans="1:13">
      <c r="A767" s="103" t="s">
        <v>627</v>
      </c>
      <c r="B767" s="104" t="s">
        <v>41</v>
      </c>
      <c r="C767" s="105" t="s">
        <v>14</v>
      </c>
      <c r="D767" s="106">
        <v>5000</v>
      </c>
      <c r="E767" s="106">
        <v>374</v>
      </c>
      <c r="F767" s="105">
        <v>372.5</v>
      </c>
      <c r="G767" s="105">
        <v>0</v>
      </c>
      <c r="H767" s="105">
        <v>0</v>
      </c>
      <c r="I767" s="107">
        <f t="shared" ref="I767" si="1381">SUM(F767-E767)*D767</f>
        <v>-7500</v>
      </c>
      <c r="J767" s="105">
        <v>0</v>
      </c>
      <c r="K767" s="105">
        <f t="shared" ref="K767" si="1382">SUM(H767-G767)*D767</f>
        <v>0</v>
      </c>
      <c r="L767" s="107">
        <f t="shared" ref="L767" si="1383">SUM(I767:K767)</f>
        <v>-7500</v>
      </c>
      <c r="M767" s="108"/>
    </row>
    <row r="768" spans="1:13">
      <c r="A768" s="103" t="s">
        <v>626</v>
      </c>
      <c r="B768" s="104" t="s">
        <v>200</v>
      </c>
      <c r="C768" s="105" t="s">
        <v>15</v>
      </c>
      <c r="D768" s="106">
        <v>3000</v>
      </c>
      <c r="E768" s="106">
        <v>340.5</v>
      </c>
      <c r="F768" s="105">
        <v>339</v>
      </c>
      <c r="G768" s="105">
        <v>337</v>
      </c>
      <c r="H768" s="105">
        <v>335</v>
      </c>
      <c r="I768" s="107">
        <f>SUM(E768-F768)*D768</f>
        <v>4500</v>
      </c>
      <c r="J768" s="105">
        <f>SUM(F768-G768)*D768</f>
        <v>6000</v>
      </c>
      <c r="K768" s="105">
        <f>SUM(G768-H768)*D768</f>
        <v>6000</v>
      </c>
      <c r="L768" s="107">
        <f t="shared" ref="L768" si="1384">SUM(I768:K768)</f>
        <v>16500</v>
      </c>
      <c r="M768" s="108"/>
    </row>
    <row r="769" spans="1:13">
      <c r="A769" s="103" t="s">
        <v>626</v>
      </c>
      <c r="B769" s="104" t="s">
        <v>115</v>
      </c>
      <c r="C769" s="105" t="s">
        <v>14</v>
      </c>
      <c r="D769" s="106">
        <v>4500</v>
      </c>
      <c r="E769" s="106">
        <v>200</v>
      </c>
      <c r="F769" s="105">
        <v>201</v>
      </c>
      <c r="G769" s="105">
        <v>202</v>
      </c>
      <c r="H769" s="105">
        <v>203</v>
      </c>
      <c r="I769" s="107">
        <f t="shared" ref="I769" si="1385">SUM(F769-E769)*D769</f>
        <v>4500</v>
      </c>
      <c r="J769" s="105">
        <f>SUM(G769-F769)*D769</f>
        <v>4500</v>
      </c>
      <c r="K769" s="105">
        <f t="shared" ref="K769" si="1386">SUM(H769-G769)*D769</f>
        <v>4500</v>
      </c>
      <c r="L769" s="107">
        <f t="shared" ref="L769" si="1387">SUM(I769:K769)</f>
        <v>13500</v>
      </c>
      <c r="M769" s="108"/>
    </row>
    <row r="770" spans="1:13">
      <c r="A770" s="103" t="s">
        <v>626</v>
      </c>
      <c r="B770" s="104" t="s">
        <v>28</v>
      </c>
      <c r="C770" s="105" t="s">
        <v>14</v>
      </c>
      <c r="D770" s="106">
        <v>3000</v>
      </c>
      <c r="E770" s="106">
        <v>352</v>
      </c>
      <c r="F770" s="105">
        <v>353.45</v>
      </c>
      <c r="G770" s="105">
        <v>0</v>
      </c>
      <c r="H770" s="105">
        <v>0</v>
      </c>
      <c r="I770" s="107">
        <f t="shared" ref="I770" si="1388">SUM(F770-E770)*D770</f>
        <v>4349.9999999999654</v>
      </c>
      <c r="J770" s="105">
        <v>0</v>
      </c>
      <c r="K770" s="105">
        <f t="shared" ref="K770" si="1389">SUM(H770-G770)*D770</f>
        <v>0</v>
      </c>
      <c r="L770" s="107">
        <f t="shared" ref="L770" si="1390">SUM(I770:K770)</f>
        <v>4349.9999999999654</v>
      </c>
      <c r="M770" s="108"/>
    </row>
    <row r="771" spans="1:13">
      <c r="A771" s="103" t="s">
        <v>625</v>
      </c>
      <c r="B771" s="104" t="s">
        <v>121</v>
      </c>
      <c r="C771" s="105" t="s">
        <v>14</v>
      </c>
      <c r="D771" s="106">
        <v>4000</v>
      </c>
      <c r="E771" s="106">
        <v>244</v>
      </c>
      <c r="F771" s="105">
        <v>245.25</v>
      </c>
      <c r="G771" s="105">
        <v>246.5</v>
      </c>
      <c r="H771" s="105">
        <v>0</v>
      </c>
      <c r="I771" s="107">
        <f t="shared" ref="I771" si="1391">SUM(F771-E771)*D771</f>
        <v>5000</v>
      </c>
      <c r="J771" s="105">
        <f>SUM(G771-F771)*D771</f>
        <v>5000</v>
      </c>
      <c r="K771" s="105">
        <v>0</v>
      </c>
      <c r="L771" s="107">
        <f t="shared" ref="L771" si="1392">SUM(I771:K771)</f>
        <v>10000</v>
      </c>
      <c r="M771" s="108"/>
    </row>
    <row r="772" spans="1:13">
      <c r="A772" s="103" t="s">
        <v>625</v>
      </c>
      <c r="B772" s="104" t="s">
        <v>265</v>
      </c>
      <c r="C772" s="105" t="s">
        <v>14</v>
      </c>
      <c r="D772" s="106">
        <v>9000</v>
      </c>
      <c r="E772" s="106">
        <v>99.25</v>
      </c>
      <c r="F772" s="105">
        <v>100</v>
      </c>
      <c r="G772" s="105">
        <v>0</v>
      </c>
      <c r="H772" s="105">
        <v>0</v>
      </c>
      <c r="I772" s="107">
        <f t="shared" ref="I772" si="1393">SUM(F772-E772)*D772</f>
        <v>6750</v>
      </c>
      <c r="J772" s="105">
        <v>0</v>
      </c>
      <c r="K772" s="105">
        <f t="shared" ref="K772" si="1394">SUM(H772-G772)*D772</f>
        <v>0</v>
      </c>
      <c r="L772" s="107">
        <f t="shared" ref="L772" si="1395">SUM(I772:K772)</f>
        <v>6750</v>
      </c>
      <c r="M772" s="108"/>
    </row>
    <row r="773" spans="1:13">
      <c r="A773" s="103" t="s">
        <v>625</v>
      </c>
      <c r="B773" s="104" t="s">
        <v>69</v>
      </c>
      <c r="C773" s="105" t="s">
        <v>15</v>
      </c>
      <c r="D773" s="106">
        <v>1400</v>
      </c>
      <c r="E773" s="106">
        <v>863.4</v>
      </c>
      <c r="F773" s="105">
        <v>867</v>
      </c>
      <c r="G773" s="105">
        <v>0</v>
      </c>
      <c r="H773" s="105">
        <v>0</v>
      </c>
      <c r="I773" s="107">
        <f>SUM(E773-F773)*D773</f>
        <v>-5040.0000000000318</v>
      </c>
      <c r="J773" s="105">
        <v>0</v>
      </c>
      <c r="K773" s="105">
        <v>0</v>
      </c>
      <c r="L773" s="107">
        <f t="shared" ref="L773" si="1396">SUM(I773:K773)</f>
        <v>-5040.0000000000318</v>
      </c>
      <c r="M773" s="108"/>
    </row>
    <row r="774" spans="1:13">
      <c r="A774" s="103" t="s">
        <v>625</v>
      </c>
      <c r="B774" s="104" t="s">
        <v>40</v>
      </c>
      <c r="C774" s="105" t="s">
        <v>14</v>
      </c>
      <c r="D774" s="106">
        <v>8000</v>
      </c>
      <c r="E774" s="106">
        <v>113.5</v>
      </c>
      <c r="F774" s="105">
        <v>112.75</v>
      </c>
      <c r="G774" s="105">
        <v>0</v>
      </c>
      <c r="H774" s="105">
        <v>0</v>
      </c>
      <c r="I774" s="107">
        <f t="shared" ref="I774" si="1397">SUM(F774-E774)*D774</f>
        <v>-6000</v>
      </c>
      <c r="J774" s="105">
        <v>0</v>
      </c>
      <c r="K774" s="105">
        <v>0</v>
      </c>
      <c r="L774" s="107">
        <f t="shared" ref="L774" si="1398">SUM(I774:K774)</f>
        <v>-6000</v>
      </c>
      <c r="M774" s="108"/>
    </row>
    <row r="775" spans="1:13">
      <c r="A775" s="103" t="s">
        <v>624</v>
      </c>
      <c r="B775" s="104" t="s">
        <v>58</v>
      </c>
      <c r="C775" s="105" t="s">
        <v>14</v>
      </c>
      <c r="D775" s="106">
        <v>7000</v>
      </c>
      <c r="E775" s="106">
        <v>198</v>
      </c>
      <c r="F775" s="105">
        <v>198</v>
      </c>
      <c r="G775" s="105">
        <v>0</v>
      </c>
      <c r="H775" s="105">
        <v>0</v>
      </c>
      <c r="I775" s="107">
        <f t="shared" ref="I775" si="1399">SUM(F775-E775)*D775</f>
        <v>0</v>
      </c>
      <c r="J775" s="105">
        <v>0</v>
      </c>
      <c r="K775" s="105">
        <f t="shared" ref="K775" si="1400">SUM(H775-G775)*D775</f>
        <v>0</v>
      </c>
      <c r="L775" s="107">
        <f t="shared" ref="L775" si="1401">SUM(I775:K775)</f>
        <v>0</v>
      </c>
      <c r="M775" s="108"/>
    </row>
    <row r="776" spans="1:13">
      <c r="A776" s="103" t="s">
        <v>624</v>
      </c>
      <c r="B776" s="104" t="s">
        <v>46</v>
      </c>
      <c r="C776" s="105" t="s">
        <v>14</v>
      </c>
      <c r="D776" s="106">
        <v>2000</v>
      </c>
      <c r="E776" s="106">
        <v>538</v>
      </c>
      <c r="F776" s="105">
        <v>540</v>
      </c>
      <c r="G776" s="105">
        <v>542</v>
      </c>
      <c r="H776" s="105">
        <v>544</v>
      </c>
      <c r="I776" s="107">
        <f t="shared" ref="I776" si="1402">SUM(F776-E776)*D776</f>
        <v>4000</v>
      </c>
      <c r="J776" s="105">
        <f>SUM(G776-F776)*D776</f>
        <v>4000</v>
      </c>
      <c r="K776" s="105">
        <f t="shared" ref="K776" si="1403">SUM(H776-G776)*D776</f>
        <v>4000</v>
      </c>
      <c r="L776" s="107">
        <f t="shared" ref="L776" si="1404">SUM(I776:K776)</f>
        <v>12000</v>
      </c>
      <c r="M776" s="108"/>
    </row>
    <row r="777" spans="1:13">
      <c r="A777" s="103" t="s">
        <v>623</v>
      </c>
      <c r="B777" s="104" t="s">
        <v>131</v>
      </c>
      <c r="C777" s="105" t="s">
        <v>14</v>
      </c>
      <c r="D777" s="106">
        <v>12000</v>
      </c>
      <c r="E777" s="106">
        <v>115.7</v>
      </c>
      <c r="F777" s="105">
        <v>115.25</v>
      </c>
      <c r="G777" s="105">
        <v>0</v>
      </c>
      <c r="H777" s="105">
        <v>0</v>
      </c>
      <c r="I777" s="107">
        <f>SUM(E777-F777)*D777</f>
        <v>5400.0000000000346</v>
      </c>
      <c r="J777" s="105">
        <v>0</v>
      </c>
      <c r="K777" s="105">
        <f t="shared" ref="K777" si="1405">SUM(H777-G777)*D777</f>
        <v>0</v>
      </c>
      <c r="L777" s="107">
        <f t="shared" ref="L777" si="1406">SUM(I777:K777)</f>
        <v>5400.0000000000346</v>
      </c>
      <c r="M777" s="108"/>
    </row>
    <row r="778" spans="1:13">
      <c r="A778" s="103" t="s">
        <v>622</v>
      </c>
      <c r="B778" s="104" t="s">
        <v>48</v>
      </c>
      <c r="C778" s="105" t="s">
        <v>14</v>
      </c>
      <c r="D778" s="106">
        <v>2000</v>
      </c>
      <c r="E778" s="106">
        <v>490</v>
      </c>
      <c r="F778" s="105">
        <v>487</v>
      </c>
      <c r="G778" s="105">
        <v>0</v>
      </c>
      <c r="H778" s="105">
        <v>0</v>
      </c>
      <c r="I778" s="107">
        <f t="shared" ref="I778" si="1407">SUM(F778-E778)*D778</f>
        <v>-6000</v>
      </c>
      <c r="J778" s="105">
        <v>0</v>
      </c>
      <c r="K778" s="105">
        <f t="shared" ref="K778" si="1408">SUM(H778-G778)*D778</f>
        <v>0</v>
      </c>
      <c r="L778" s="107">
        <f t="shared" ref="L778" si="1409">SUM(I778:K778)</f>
        <v>-6000</v>
      </c>
      <c r="M778" s="108"/>
    </row>
    <row r="779" spans="1:13">
      <c r="A779" s="103" t="s">
        <v>622</v>
      </c>
      <c r="B779" s="104" t="s">
        <v>51</v>
      </c>
      <c r="C779" s="105" t="s">
        <v>14</v>
      </c>
      <c r="D779" s="106">
        <v>2200</v>
      </c>
      <c r="E779" s="106">
        <v>545</v>
      </c>
      <c r="F779" s="105">
        <v>542</v>
      </c>
      <c r="G779" s="105">
        <v>0</v>
      </c>
      <c r="H779" s="105">
        <v>0</v>
      </c>
      <c r="I779" s="107">
        <f t="shared" ref="I779" si="1410">SUM(F779-E779)*D779</f>
        <v>-6600</v>
      </c>
      <c r="J779" s="105">
        <v>0</v>
      </c>
      <c r="K779" s="105">
        <f t="shared" ref="K779" si="1411">SUM(H779-G779)*D779</f>
        <v>0</v>
      </c>
      <c r="L779" s="107">
        <f t="shared" ref="L779" si="1412">SUM(I779:K779)</f>
        <v>-6600</v>
      </c>
      <c r="M779" s="108"/>
    </row>
    <row r="780" spans="1:13">
      <c r="A780" s="103" t="s">
        <v>622</v>
      </c>
      <c r="B780" s="104" t="s">
        <v>111</v>
      </c>
      <c r="C780" s="105" t="s">
        <v>14</v>
      </c>
      <c r="D780" s="106">
        <v>4000</v>
      </c>
      <c r="E780" s="106">
        <v>177.25</v>
      </c>
      <c r="F780" s="105">
        <v>175.8</v>
      </c>
      <c r="G780" s="105">
        <v>0</v>
      </c>
      <c r="H780" s="105">
        <v>0</v>
      </c>
      <c r="I780" s="107">
        <f t="shared" ref="I780" si="1413">SUM(F780-E780)*D780</f>
        <v>-5799.9999999999545</v>
      </c>
      <c r="J780" s="105">
        <v>0</v>
      </c>
      <c r="K780" s="105">
        <f t="shared" ref="K780" si="1414">SUM(H780-G780)*D780</f>
        <v>0</v>
      </c>
      <c r="L780" s="107">
        <f t="shared" ref="L780:L781" si="1415">SUM(I780:K780)</f>
        <v>-5799.9999999999545</v>
      </c>
      <c r="M780" s="108"/>
    </row>
    <row r="781" spans="1:13">
      <c r="A781" s="103" t="s">
        <v>621</v>
      </c>
      <c r="B781" s="104" t="s">
        <v>23</v>
      </c>
      <c r="C781" s="105" t="s">
        <v>14</v>
      </c>
      <c r="D781" s="106">
        <v>4200</v>
      </c>
      <c r="E781" s="106">
        <v>292</v>
      </c>
      <c r="F781" s="105">
        <v>293</v>
      </c>
      <c r="G781" s="105">
        <v>294</v>
      </c>
      <c r="H781" s="105">
        <v>295</v>
      </c>
      <c r="I781" s="107">
        <f t="shared" ref="I781" si="1416">SUM(F781-E781)*D781</f>
        <v>4200</v>
      </c>
      <c r="J781" s="105">
        <f>SUM(G781-F781)*D781</f>
        <v>4200</v>
      </c>
      <c r="K781" s="105">
        <f t="shared" ref="K781" si="1417">SUM(H781-G781)*D781</f>
        <v>4200</v>
      </c>
      <c r="L781" s="107">
        <f t="shared" si="1415"/>
        <v>12600</v>
      </c>
      <c r="M781" s="108"/>
    </row>
    <row r="782" spans="1:13">
      <c r="A782" s="103" t="s">
        <v>621</v>
      </c>
      <c r="B782" s="104" t="s">
        <v>211</v>
      </c>
      <c r="C782" s="105" t="s">
        <v>14</v>
      </c>
      <c r="D782" s="106">
        <v>3600</v>
      </c>
      <c r="E782" s="106">
        <v>337</v>
      </c>
      <c r="F782" s="105">
        <v>338.5</v>
      </c>
      <c r="G782" s="105">
        <v>0</v>
      </c>
      <c r="H782" s="105">
        <v>295</v>
      </c>
      <c r="I782" s="107">
        <f t="shared" ref="I782" si="1418">SUM(F782-E782)*D782</f>
        <v>5400</v>
      </c>
      <c r="J782" s="105">
        <v>0</v>
      </c>
      <c r="K782" s="105">
        <v>0</v>
      </c>
      <c r="L782" s="107">
        <f t="shared" ref="L782" si="1419">SUM(I782:K782)</f>
        <v>5400</v>
      </c>
      <c r="M782" s="108"/>
    </row>
    <row r="783" spans="1:13">
      <c r="A783" s="103" t="s">
        <v>619</v>
      </c>
      <c r="B783" s="104" t="s">
        <v>39</v>
      </c>
      <c r="C783" s="105" t="s">
        <v>14</v>
      </c>
      <c r="D783" s="106">
        <v>4000</v>
      </c>
      <c r="E783" s="106">
        <v>267.5</v>
      </c>
      <c r="F783" s="105">
        <v>268.5</v>
      </c>
      <c r="G783" s="105">
        <v>269.5</v>
      </c>
      <c r="H783" s="105">
        <v>270.5</v>
      </c>
      <c r="I783" s="107">
        <f t="shared" ref="I783" si="1420">SUM(F783-E783)*D783</f>
        <v>4000</v>
      </c>
      <c r="J783" s="105">
        <f>SUM(G783-F783)*D783</f>
        <v>4000</v>
      </c>
      <c r="K783" s="105">
        <f t="shared" ref="K783" si="1421">SUM(H783-G783)*D783</f>
        <v>4000</v>
      </c>
      <c r="L783" s="107">
        <f t="shared" ref="L783" si="1422">SUM(I783:K783)</f>
        <v>12000</v>
      </c>
      <c r="M783" s="108"/>
    </row>
    <row r="784" spans="1:13">
      <c r="A784" s="103" t="s">
        <v>619</v>
      </c>
      <c r="B784" s="104" t="s">
        <v>89</v>
      </c>
      <c r="C784" s="105" t="s">
        <v>14</v>
      </c>
      <c r="D784" s="106">
        <v>9400</v>
      </c>
      <c r="E784" s="106">
        <v>129</v>
      </c>
      <c r="F784" s="105">
        <v>129.5</v>
      </c>
      <c r="G784" s="105">
        <v>0</v>
      </c>
      <c r="H784" s="105">
        <v>0</v>
      </c>
      <c r="I784" s="107">
        <f t="shared" ref="I784" si="1423">SUM(F784-E784)*D784</f>
        <v>4700</v>
      </c>
      <c r="J784" s="105">
        <v>0</v>
      </c>
      <c r="K784" s="105">
        <f t="shared" ref="K784" si="1424">SUM(H784-G784)*D784</f>
        <v>0</v>
      </c>
      <c r="L784" s="107">
        <f t="shared" ref="L784" si="1425">SUM(I784:K784)</f>
        <v>4700</v>
      </c>
      <c r="M784" s="108"/>
    </row>
    <row r="785" spans="1:13">
      <c r="A785" s="103" t="s">
        <v>619</v>
      </c>
      <c r="B785" s="104" t="s">
        <v>356</v>
      </c>
      <c r="C785" s="105" t="s">
        <v>14</v>
      </c>
      <c r="D785" s="106">
        <v>3000</v>
      </c>
      <c r="E785" s="106">
        <v>312.5</v>
      </c>
      <c r="F785" s="105">
        <v>309.5</v>
      </c>
      <c r="G785" s="105">
        <v>0</v>
      </c>
      <c r="H785" s="105">
        <v>0</v>
      </c>
      <c r="I785" s="107">
        <f t="shared" ref="I785" si="1426">SUM(F785-E785)*D785</f>
        <v>-9000</v>
      </c>
      <c r="J785" s="105">
        <v>0</v>
      </c>
      <c r="K785" s="105">
        <f t="shared" ref="K785" si="1427">SUM(H785-G785)*D785</f>
        <v>0</v>
      </c>
      <c r="L785" s="107">
        <f t="shared" ref="L785" si="1428">SUM(I785:K785)</f>
        <v>-9000</v>
      </c>
      <c r="M785" s="108"/>
    </row>
    <row r="786" spans="1:13">
      <c r="A786" s="103" t="s">
        <v>617</v>
      </c>
      <c r="B786" s="104" t="s">
        <v>618</v>
      </c>
      <c r="C786" s="105" t="s">
        <v>14</v>
      </c>
      <c r="D786" s="106">
        <v>3600</v>
      </c>
      <c r="E786" s="106">
        <v>327</v>
      </c>
      <c r="F786" s="105">
        <v>329</v>
      </c>
      <c r="G786" s="105">
        <v>331</v>
      </c>
      <c r="H786" s="105">
        <v>333</v>
      </c>
      <c r="I786" s="107">
        <f t="shared" ref="I786" si="1429">SUM(F786-E786)*D786</f>
        <v>7200</v>
      </c>
      <c r="J786" s="105">
        <f>SUM(G786-F786)*D786</f>
        <v>7200</v>
      </c>
      <c r="K786" s="105">
        <f t="shared" ref="K786" si="1430">SUM(H786-G786)*D786</f>
        <v>7200</v>
      </c>
      <c r="L786" s="107">
        <f t="shared" ref="L786" si="1431">SUM(I786:K786)</f>
        <v>21600</v>
      </c>
      <c r="M786" s="108"/>
    </row>
    <row r="787" spans="1:13">
      <c r="A787" s="103" t="s">
        <v>617</v>
      </c>
      <c r="B787" s="104" t="s">
        <v>127</v>
      </c>
      <c r="C787" s="105" t="s">
        <v>14</v>
      </c>
      <c r="D787" s="106">
        <v>9000</v>
      </c>
      <c r="E787" s="106">
        <v>133</v>
      </c>
      <c r="F787" s="105">
        <v>133.5</v>
      </c>
      <c r="G787" s="105">
        <v>134</v>
      </c>
      <c r="H787" s="105">
        <v>134.5</v>
      </c>
      <c r="I787" s="107">
        <f t="shared" ref="I787" si="1432">SUM(F787-E787)*D787</f>
        <v>4500</v>
      </c>
      <c r="J787" s="105">
        <f>SUM(G787-F787)*D787</f>
        <v>4500</v>
      </c>
      <c r="K787" s="105">
        <f t="shared" ref="K787" si="1433">SUM(H787-G787)*D787</f>
        <v>4500</v>
      </c>
      <c r="L787" s="107">
        <f t="shared" ref="L787" si="1434">SUM(I787:K787)</f>
        <v>13500</v>
      </c>
      <c r="M787" s="108"/>
    </row>
    <row r="788" spans="1:13">
      <c r="A788" s="103" t="s">
        <v>617</v>
      </c>
      <c r="B788" s="104" t="s">
        <v>121</v>
      </c>
      <c r="C788" s="105" t="s">
        <v>14</v>
      </c>
      <c r="D788" s="106">
        <v>4000</v>
      </c>
      <c r="E788" s="106">
        <v>258</v>
      </c>
      <c r="F788" s="105">
        <v>259.25</v>
      </c>
      <c r="G788" s="105">
        <v>261</v>
      </c>
      <c r="H788" s="105">
        <v>0</v>
      </c>
      <c r="I788" s="107">
        <f t="shared" ref="I788" si="1435">SUM(F788-E788)*D788</f>
        <v>5000</v>
      </c>
      <c r="J788" s="105">
        <f>SUM(G788-F788)*D788</f>
        <v>7000</v>
      </c>
      <c r="K788" s="105">
        <v>0</v>
      </c>
      <c r="L788" s="107">
        <f t="shared" ref="L788" si="1436">SUM(I788:K788)</f>
        <v>12000</v>
      </c>
      <c r="M788" s="108"/>
    </row>
    <row r="789" spans="1:13">
      <c r="A789" s="103" t="s">
        <v>617</v>
      </c>
      <c r="B789" s="104" t="s">
        <v>89</v>
      </c>
      <c r="C789" s="105" t="s">
        <v>14</v>
      </c>
      <c r="D789" s="106">
        <v>9700</v>
      </c>
      <c r="E789" s="106">
        <v>129.1</v>
      </c>
      <c r="F789" s="105">
        <v>129.1</v>
      </c>
      <c r="G789" s="105">
        <v>0</v>
      </c>
      <c r="H789" s="105">
        <v>0</v>
      </c>
      <c r="I789" s="107">
        <f t="shared" ref="I789" si="1437">SUM(F789-E789)*D789</f>
        <v>0</v>
      </c>
      <c r="J789" s="105">
        <v>0</v>
      </c>
      <c r="K789" s="105">
        <v>0</v>
      </c>
      <c r="L789" s="107">
        <f t="shared" ref="L789" si="1438">SUM(I789:K789)</f>
        <v>0</v>
      </c>
      <c r="M789" s="108"/>
    </row>
    <row r="790" spans="1:13">
      <c r="A790" s="127"/>
      <c r="B790" s="110"/>
      <c r="C790" s="109"/>
      <c r="D790" s="128"/>
      <c r="E790" s="128"/>
      <c r="F790" s="109"/>
      <c r="G790" s="109" t="s">
        <v>547</v>
      </c>
      <c r="H790" s="109"/>
      <c r="I790" s="109">
        <f>SUM(I720:I789)</f>
        <v>81809.999999999884</v>
      </c>
      <c r="J790" s="109" t="s">
        <v>548</v>
      </c>
      <c r="K790" s="109"/>
      <c r="L790" s="109">
        <f>SUM(L720:L789)</f>
        <v>352039.99999999988</v>
      </c>
      <c r="M790" s="108"/>
    </row>
    <row r="791" spans="1:13">
      <c r="A791" s="127" t="s">
        <v>659</v>
      </c>
      <c r="B791" s="104"/>
      <c r="C791" s="105"/>
      <c r="D791" s="106"/>
      <c r="E791" s="106"/>
      <c r="F791" s="105"/>
      <c r="G791" s="105"/>
      <c r="H791" s="105"/>
      <c r="I791" s="107"/>
      <c r="J791" s="105"/>
      <c r="K791" s="105"/>
      <c r="L791" s="107"/>
      <c r="M791" s="108"/>
    </row>
    <row r="792" spans="1:13">
      <c r="A792" s="127" t="s">
        <v>609</v>
      </c>
      <c r="B792" s="110" t="s">
        <v>610</v>
      </c>
      <c r="C792" s="109" t="s">
        <v>611</v>
      </c>
      <c r="D792" s="128" t="s">
        <v>612</v>
      </c>
      <c r="E792" s="128" t="s">
        <v>613</v>
      </c>
      <c r="F792" s="109" t="s">
        <v>590</v>
      </c>
      <c r="G792" s="105"/>
      <c r="H792" s="105"/>
      <c r="I792" s="107"/>
      <c r="J792" s="105"/>
      <c r="K792" s="105"/>
      <c r="L792" s="107"/>
      <c r="M792" s="108"/>
    </row>
    <row r="793" spans="1:13">
      <c r="A793" s="103" t="s">
        <v>615</v>
      </c>
      <c r="B793" s="104">
        <v>2</v>
      </c>
      <c r="C793" s="105">
        <f>SUM(A793-B793)</f>
        <v>57</v>
      </c>
      <c r="D793" s="106">
        <v>14</v>
      </c>
      <c r="E793" s="105">
        <f>SUM(C793-D793)</f>
        <v>43</v>
      </c>
      <c r="F793" s="105">
        <f>E793*100/C793</f>
        <v>75.438596491228068</v>
      </c>
      <c r="G793" s="105"/>
      <c r="H793" s="105"/>
      <c r="I793" s="107"/>
      <c r="J793" s="105"/>
      <c r="K793" s="105"/>
      <c r="L793" s="107"/>
      <c r="M793" s="108"/>
    </row>
    <row r="794" spans="1:13">
      <c r="A794" s="103"/>
      <c r="B794" s="104"/>
      <c r="C794" s="105"/>
      <c r="D794" s="106"/>
      <c r="E794" s="105"/>
      <c r="F794" s="105"/>
      <c r="G794" s="105"/>
      <c r="H794" s="105"/>
      <c r="I794" s="107"/>
      <c r="J794" s="105"/>
      <c r="K794" s="105"/>
      <c r="L794" s="107"/>
      <c r="M794" s="108"/>
    </row>
    <row r="795" spans="1:13">
      <c r="A795" s="110"/>
      <c r="B795" s="111"/>
      <c r="C795" s="111"/>
      <c r="D795" s="111"/>
      <c r="E795" s="111"/>
      <c r="F795" s="129">
        <v>43556</v>
      </c>
      <c r="G795" s="111"/>
      <c r="H795" s="111"/>
      <c r="I795" s="111"/>
      <c r="J795" s="110"/>
      <c r="K795" s="110"/>
      <c r="L795" s="111"/>
      <c r="M795" s="108"/>
    </row>
    <row r="796" spans="1:13">
      <c r="A796" s="103" t="s">
        <v>616</v>
      </c>
      <c r="B796" s="104" t="s">
        <v>614</v>
      </c>
      <c r="C796" s="105" t="s">
        <v>14</v>
      </c>
      <c r="D796" s="106">
        <v>800</v>
      </c>
      <c r="E796" s="106">
        <v>1734</v>
      </c>
      <c r="F796" s="105">
        <v>1739</v>
      </c>
      <c r="G796" s="105">
        <v>1745</v>
      </c>
      <c r="H796" s="105">
        <v>1755</v>
      </c>
      <c r="I796" s="107">
        <f t="shared" ref="I796" si="1439">SUM(F796-E796)*D796</f>
        <v>4000</v>
      </c>
      <c r="J796" s="105">
        <f>SUM(G796-F796)*D796</f>
        <v>4800</v>
      </c>
      <c r="K796" s="105">
        <f>SUM(H796-G796)*D796</f>
        <v>8000</v>
      </c>
      <c r="L796" s="107">
        <f t="shared" ref="L796" si="1440">SUM(I796:K796)</f>
        <v>16800</v>
      </c>
      <c r="M796" s="108"/>
    </row>
    <row r="797" spans="1:13">
      <c r="A797" s="103" t="s">
        <v>616</v>
      </c>
      <c r="B797" s="104" t="s">
        <v>37</v>
      </c>
      <c r="C797" s="105" t="s">
        <v>14</v>
      </c>
      <c r="D797" s="106">
        <v>12000</v>
      </c>
      <c r="E797" s="106">
        <v>116.5</v>
      </c>
      <c r="F797" s="105">
        <v>117</v>
      </c>
      <c r="G797" s="105">
        <v>117.45</v>
      </c>
      <c r="H797" s="105">
        <v>0</v>
      </c>
      <c r="I797" s="107">
        <f t="shared" ref="I797" si="1441">SUM(F797-E797)*D797</f>
        <v>6000</v>
      </c>
      <c r="J797" s="105">
        <f>SUM(G797-F797)*D797</f>
        <v>5400.0000000000346</v>
      </c>
      <c r="K797" s="105">
        <v>0</v>
      </c>
      <c r="L797" s="107">
        <f t="shared" ref="L797" si="1442">SUM(I797:K797)</f>
        <v>11400.000000000035</v>
      </c>
      <c r="M797" s="108"/>
    </row>
    <row r="798" spans="1:13">
      <c r="A798" s="103" t="s">
        <v>616</v>
      </c>
      <c r="B798" s="104" t="s">
        <v>57</v>
      </c>
      <c r="C798" s="105" t="s">
        <v>14</v>
      </c>
      <c r="D798" s="106">
        <v>2750</v>
      </c>
      <c r="E798" s="106">
        <v>310.5</v>
      </c>
      <c r="F798" s="105">
        <v>308</v>
      </c>
      <c r="G798" s="105">
        <v>0</v>
      </c>
      <c r="H798" s="105">
        <v>0</v>
      </c>
      <c r="I798" s="107">
        <f t="shared" ref="I798" si="1443">SUM(F798-E798)*D798</f>
        <v>-6875</v>
      </c>
      <c r="J798" s="105">
        <v>0</v>
      </c>
      <c r="K798" s="105">
        <v>0</v>
      </c>
      <c r="L798" s="107">
        <f t="shared" ref="L798" si="1444">SUM(I798:K798)</f>
        <v>-6875</v>
      </c>
      <c r="M798" s="108"/>
    </row>
    <row r="799" spans="1:13">
      <c r="A799" s="103" t="s">
        <v>608</v>
      </c>
      <c r="B799" s="104" t="s">
        <v>28</v>
      </c>
      <c r="C799" s="105" t="s">
        <v>14</v>
      </c>
      <c r="D799" s="106">
        <v>3000</v>
      </c>
      <c r="E799" s="106">
        <v>351</v>
      </c>
      <c r="F799" s="105">
        <v>353</v>
      </c>
      <c r="G799" s="105">
        <v>0</v>
      </c>
      <c r="H799" s="105">
        <v>0</v>
      </c>
      <c r="I799" s="107">
        <f t="shared" ref="I799" si="1445">SUM(F799-E799)*D799</f>
        <v>6000</v>
      </c>
      <c r="J799" s="105">
        <v>0</v>
      </c>
      <c r="K799" s="105">
        <f t="shared" ref="K799:K807" si="1446">SUM(H799-G799)*D799</f>
        <v>0</v>
      </c>
      <c r="L799" s="107">
        <f t="shared" ref="L799" si="1447">SUM(I799:K799)</f>
        <v>6000</v>
      </c>
      <c r="M799" s="108"/>
    </row>
    <row r="800" spans="1:13">
      <c r="A800" s="103" t="s">
        <v>608</v>
      </c>
      <c r="B800" s="104" t="s">
        <v>25</v>
      </c>
      <c r="C800" s="105" t="s">
        <v>14</v>
      </c>
      <c r="D800" s="106">
        <v>6000</v>
      </c>
      <c r="E800" s="106">
        <v>210</v>
      </c>
      <c r="F800" s="105">
        <v>211</v>
      </c>
      <c r="G800" s="105">
        <v>0</v>
      </c>
      <c r="H800" s="105">
        <v>0</v>
      </c>
      <c r="I800" s="107">
        <f t="shared" ref="I800" si="1448">SUM(F800-E800)*D800</f>
        <v>6000</v>
      </c>
      <c r="J800" s="105">
        <v>0</v>
      </c>
      <c r="K800" s="105">
        <f t="shared" si="1446"/>
        <v>0</v>
      </c>
      <c r="L800" s="107">
        <f t="shared" ref="L800" si="1449">SUM(I800:K800)</f>
        <v>6000</v>
      </c>
      <c r="M800" s="108"/>
    </row>
    <row r="801" spans="1:13">
      <c r="A801" s="103" t="s">
        <v>608</v>
      </c>
      <c r="B801" s="104" t="s">
        <v>259</v>
      </c>
      <c r="C801" s="105" t="s">
        <v>14</v>
      </c>
      <c r="D801" s="106">
        <v>6000</v>
      </c>
      <c r="E801" s="106">
        <v>132.1</v>
      </c>
      <c r="F801" s="105">
        <v>132.75</v>
      </c>
      <c r="G801" s="105">
        <v>0</v>
      </c>
      <c r="H801" s="105">
        <v>0</v>
      </c>
      <c r="I801" s="107">
        <f t="shared" ref="I801" si="1450">SUM(F801-E801)*D801</f>
        <v>3900.0000000000341</v>
      </c>
      <c r="J801" s="105">
        <v>0</v>
      </c>
      <c r="K801" s="105">
        <f t="shared" si="1446"/>
        <v>0</v>
      </c>
      <c r="L801" s="107">
        <f t="shared" ref="L801" si="1451">SUM(I801:K801)</f>
        <v>3900.0000000000341</v>
      </c>
      <c r="M801" s="108"/>
    </row>
    <row r="802" spans="1:13">
      <c r="A802" s="103" t="s">
        <v>607</v>
      </c>
      <c r="B802" s="104" t="s">
        <v>41</v>
      </c>
      <c r="C802" s="105" t="s">
        <v>14</v>
      </c>
      <c r="D802" s="106">
        <v>5000</v>
      </c>
      <c r="E802" s="106">
        <v>392.5</v>
      </c>
      <c r="F802" s="105">
        <v>391</v>
      </c>
      <c r="G802" s="105">
        <v>0</v>
      </c>
      <c r="H802" s="105">
        <v>0</v>
      </c>
      <c r="I802" s="107">
        <f t="shared" ref="I802" si="1452">SUM(F802-E802)*D802</f>
        <v>-7500</v>
      </c>
      <c r="J802" s="105">
        <v>0</v>
      </c>
      <c r="K802" s="105">
        <f t="shared" si="1446"/>
        <v>0</v>
      </c>
      <c r="L802" s="107">
        <f t="shared" ref="L802" si="1453">SUM(I802:K802)</f>
        <v>-7500</v>
      </c>
      <c r="M802" s="108"/>
    </row>
    <row r="803" spans="1:13">
      <c r="A803" s="103" t="s">
        <v>607</v>
      </c>
      <c r="B803" s="104" t="s">
        <v>564</v>
      </c>
      <c r="C803" s="105" t="s">
        <v>14</v>
      </c>
      <c r="D803" s="106">
        <v>16000</v>
      </c>
      <c r="E803" s="106">
        <v>105</v>
      </c>
      <c r="F803" s="105">
        <v>105.4</v>
      </c>
      <c r="G803" s="105">
        <v>0</v>
      </c>
      <c r="H803" s="105">
        <v>0</v>
      </c>
      <c r="I803" s="107">
        <f t="shared" ref="I803" si="1454">SUM(F803-E803)*D803</f>
        <v>6400.0000000000909</v>
      </c>
      <c r="J803" s="105">
        <v>0</v>
      </c>
      <c r="K803" s="105">
        <f t="shared" si="1446"/>
        <v>0</v>
      </c>
      <c r="L803" s="107">
        <f t="shared" ref="L803" si="1455">SUM(I803:K803)</f>
        <v>6400.0000000000909</v>
      </c>
      <c r="M803" s="108"/>
    </row>
    <row r="804" spans="1:13">
      <c r="A804" s="103" t="s">
        <v>607</v>
      </c>
      <c r="B804" s="104" t="s">
        <v>571</v>
      </c>
      <c r="C804" s="105" t="s">
        <v>14</v>
      </c>
      <c r="D804" s="106">
        <v>2000</v>
      </c>
      <c r="E804" s="106">
        <v>793.5</v>
      </c>
      <c r="F804" s="105">
        <v>795.5</v>
      </c>
      <c r="G804" s="105">
        <v>797.5</v>
      </c>
      <c r="H804" s="105">
        <v>800</v>
      </c>
      <c r="I804" s="107">
        <f t="shared" ref="I804" si="1456">SUM(F804-E804)*D804</f>
        <v>4000</v>
      </c>
      <c r="J804" s="105">
        <f>SUM(G804-F804)*D804</f>
        <v>4000</v>
      </c>
      <c r="K804" s="105">
        <f t="shared" si="1446"/>
        <v>5000</v>
      </c>
      <c r="L804" s="107">
        <f t="shared" ref="L804" si="1457">SUM(I804:K804)</f>
        <v>13000</v>
      </c>
      <c r="M804" s="108"/>
    </row>
    <row r="805" spans="1:13">
      <c r="A805" s="103" t="s">
        <v>606</v>
      </c>
      <c r="B805" s="104" t="s">
        <v>154</v>
      </c>
      <c r="C805" s="105" t="s">
        <v>14</v>
      </c>
      <c r="D805" s="106">
        <v>12000</v>
      </c>
      <c r="E805" s="106">
        <v>133</v>
      </c>
      <c r="F805" s="105">
        <v>133.75</v>
      </c>
      <c r="G805" s="105">
        <v>134.5</v>
      </c>
      <c r="H805" s="105">
        <v>135.5</v>
      </c>
      <c r="I805" s="107">
        <f t="shared" ref="I805" si="1458">SUM(F805-E805)*D805</f>
        <v>9000</v>
      </c>
      <c r="J805" s="105">
        <f>SUM(G805-F805)*D805</f>
        <v>9000</v>
      </c>
      <c r="K805" s="105">
        <f t="shared" si="1446"/>
        <v>12000</v>
      </c>
      <c r="L805" s="107">
        <f t="shared" ref="L805" si="1459">SUM(I805:K805)</f>
        <v>30000</v>
      </c>
      <c r="M805" s="108"/>
    </row>
    <row r="806" spans="1:13">
      <c r="A806" s="103" t="s">
        <v>606</v>
      </c>
      <c r="B806" s="104" t="s">
        <v>274</v>
      </c>
      <c r="C806" s="105" t="s">
        <v>14</v>
      </c>
      <c r="D806" s="106">
        <v>1400</v>
      </c>
      <c r="E806" s="106">
        <v>1113.5</v>
      </c>
      <c r="F806" s="105">
        <v>1117.5</v>
      </c>
      <c r="G806" s="105">
        <v>1123</v>
      </c>
      <c r="H806" s="105">
        <v>1128</v>
      </c>
      <c r="I806" s="107">
        <f t="shared" ref="I806" si="1460">SUM(F806-E806)*D806</f>
        <v>5600</v>
      </c>
      <c r="J806" s="105">
        <f>SUM(G806-F806)*D806</f>
        <v>7700</v>
      </c>
      <c r="K806" s="105">
        <f t="shared" si="1446"/>
        <v>7000</v>
      </c>
      <c r="L806" s="107">
        <f t="shared" ref="L806" si="1461">SUM(I806:K806)</f>
        <v>20300</v>
      </c>
      <c r="M806" s="108"/>
    </row>
    <row r="807" spans="1:13">
      <c r="A807" s="103" t="s">
        <v>605</v>
      </c>
      <c r="B807" s="104" t="s">
        <v>53</v>
      </c>
      <c r="C807" s="105" t="s">
        <v>14</v>
      </c>
      <c r="D807" s="106">
        <v>4400</v>
      </c>
      <c r="E807" s="106">
        <v>160</v>
      </c>
      <c r="F807" s="105">
        <v>161</v>
      </c>
      <c r="G807" s="105">
        <v>162</v>
      </c>
      <c r="H807" s="105">
        <v>163</v>
      </c>
      <c r="I807" s="107">
        <f t="shared" ref="I807" si="1462">SUM(F807-E807)*D807</f>
        <v>4400</v>
      </c>
      <c r="J807" s="105">
        <f>SUM(G807-F807)*D807</f>
        <v>4400</v>
      </c>
      <c r="K807" s="105">
        <f t="shared" si="1446"/>
        <v>4400</v>
      </c>
      <c r="L807" s="107">
        <f t="shared" ref="L807" si="1463">SUM(I807:K807)</f>
        <v>13200</v>
      </c>
      <c r="M807" s="108"/>
    </row>
    <row r="808" spans="1:13">
      <c r="A808" s="103" t="s">
        <v>605</v>
      </c>
      <c r="B808" s="104" t="s">
        <v>564</v>
      </c>
      <c r="C808" s="105" t="s">
        <v>14</v>
      </c>
      <c r="D808" s="106">
        <v>16000</v>
      </c>
      <c r="E808" s="106">
        <v>102</v>
      </c>
      <c r="F808" s="105">
        <v>102.4</v>
      </c>
      <c r="G808" s="105">
        <v>102.8</v>
      </c>
      <c r="H808" s="105">
        <v>0</v>
      </c>
      <c r="I808" s="107">
        <f t="shared" ref="I808" si="1464">SUM(F808-E808)*D808</f>
        <v>6400.0000000000909</v>
      </c>
      <c r="J808" s="105">
        <f>SUM(G808-F808)*D808</f>
        <v>6399.9999999998636</v>
      </c>
      <c r="K808" s="105">
        <v>0</v>
      </c>
      <c r="L808" s="107">
        <f t="shared" ref="L808" si="1465">SUM(I808:K808)</f>
        <v>12799.999999999955</v>
      </c>
      <c r="M808" s="108"/>
    </row>
    <row r="809" spans="1:13">
      <c r="A809" s="103" t="s">
        <v>605</v>
      </c>
      <c r="B809" s="104" t="s">
        <v>55</v>
      </c>
      <c r="C809" s="105" t="s">
        <v>14</v>
      </c>
      <c r="D809" s="106">
        <v>3500</v>
      </c>
      <c r="E809" s="106">
        <v>244</v>
      </c>
      <c r="F809" s="105">
        <v>244</v>
      </c>
      <c r="G809" s="105">
        <v>0</v>
      </c>
      <c r="H809" s="105">
        <v>0</v>
      </c>
      <c r="I809" s="107">
        <f t="shared" ref="I809" si="1466">SUM(F809-E809)*D809</f>
        <v>0</v>
      </c>
      <c r="J809" s="105">
        <v>0</v>
      </c>
      <c r="K809" s="105">
        <v>0</v>
      </c>
      <c r="L809" s="107">
        <f t="shared" ref="L809" si="1467">SUM(I809:K809)</f>
        <v>0</v>
      </c>
      <c r="M809" s="108"/>
    </row>
    <row r="810" spans="1:13">
      <c r="A810" s="103" t="s">
        <v>604</v>
      </c>
      <c r="B810" s="104" t="s">
        <v>46</v>
      </c>
      <c r="C810" s="105" t="s">
        <v>14</v>
      </c>
      <c r="D810" s="106">
        <v>2000</v>
      </c>
      <c r="E810" s="106">
        <v>593</v>
      </c>
      <c r="F810" s="105">
        <v>595</v>
      </c>
      <c r="G810" s="105">
        <v>597</v>
      </c>
      <c r="H810" s="105">
        <v>599</v>
      </c>
      <c r="I810" s="107">
        <f t="shared" ref="I810" si="1468">SUM(F810-E810)*D810</f>
        <v>4000</v>
      </c>
      <c r="J810" s="105">
        <f>SUM(G810-F810)*D810</f>
        <v>4000</v>
      </c>
      <c r="K810" s="105">
        <f>SUM(H810-G810)*D810</f>
        <v>4000</v>
      </c>
      <c r="L810" s="107">
        <f t="shared" ref="L810" si="1469">SUM(I810:K810)</f>
        <v>12000</v>
      </c>
      <c r="M810" s="108"/>
    </row>
    <row r="811" spans="1:13">
      <c r="A811" s="103" t="s">
        <v>604</v>
      </c>
      <c r="B811" s="104" t="s">
        <v>603</v>
      </c>
      <c r="C811" s="105" t="s">
        <v>14</v>
      </c>
      <c r="D811" s="106">
        <v>9000</v>
      </c>
      <c r="E811" s="106">
        <v>210</v>
      </c>
      <c r="F811" s="105">
        <v>210.65</v>
      </c>
      <c r="G811" s="105">
        <v>0</v>
      </c>
      <c r="H811" s="105">
        <v>0</v>
      </c>
      <c r="I811" s="107">
        <f t="shared" ref="I811" si="1470">SUM(F811-E811)*D811</f>
        <v>5850.0000000000509</v>
      </c>
      <c r="J811" s="105">
        <v>0</v>
      </c>
      <c r="K811" s="105">
        <f>SUM(H811-G811)*D811</f>
        <v>0</v>
      </c>
      <c r="L811" s="107">
        <f t="shared" ref="L811" si="1471">SUM(I811:K811)</f>
        <v>5850.0000000000509</v>
      </c>
      <c r="M811" s="108"/>
    </row>
    <row r="812" spans="1:13">
      <c r="A812" s="103" t="s">
        <v>604</v>
      </c>
      <c r="B812" s="104" t="s">
        <v>602</v>
      </c>
      <c r="C812" s="105" t="s">
        <v>14</v>
      </c>
      <c r="D812" s="106">
        <v>3000</v>
      </c>
      <c r="E812" s="106">
        <v>372</v>
      </c>
      <c r="F812" s="105">
        <v>369</v>
      </c>
      <c r="G812" s="105">
        <v>0</v>
      </c>
      <c r="H812" s="105">
        <v>0</v>
      </c>
      <c r="I812" s="107">
        <f t="shared" ref="I812" si="1472">SUM(F812-E812)*D812</f>
        <v>-9000</v>
      </c>
      <c r="J812" s="105">
        <v>0</v>
      </c>
      <c r="K812" s="105">
        <f>SUM(H812-G812)*D812</f>
        <v>0</v>
      </c>
      <c r="L812" s="107">
        <f t="shared" ref="L812" si="1473">SUM(I812:K812)</f>
        <v>-9000</v>
      </c>
      <c r="M812" s="108"/>
    </row>
    <row r="813" spans="1:13">
      <c r="A813" s="103" t="s">
        <v>600</v>
      </c>
      <c r="B813" s="104" t="s">
        <v>601</v>
      </c>
      <c r="C813" s="105" t="s">
        <v>14</v>
      </c>
      <c r="D813" s="106">
        <v>2200</v>
      </c>
      <c r="E813" s="106">
        <v>807.5</v>
      </c>
      <c r="F813" s="105">
        <v>809.5</v>
      </c>
      <c r="G813" s="105">
        <v>0</v>
      </c>
      <c r="H813" s="105">
        <v>0</v>
      </c>
      <c r="I813" s="107">
        <f t="shared" ref="I813" si="1474">SUM(F813-E813)*D813</f>
        <v>4400</v>
      </c>
      <c r="J813" s="105">
        <v>0</v>
      </c>
      <c r="K813" s="105">
        <f>SUM(H813-G813)*D813</f>
        <v>0</v>
      </c>
      <c r="L813" s="107">
        <f t="shared" ref="L813" si="1475">SUM(I813:K813)</f>
        <v>4400</v>
      </c>
      <c r="M813" s="108"/>
    </row>
    <row r="814" spans="1:13">
      <c r="A814" s="103" t="s">
        <v>600</v>
      </c>
      <c r="B814" s="104" t="s">
        <v>131</v>
      </c>
      <c r="C814" s="105" t="s">
        <v>14</v>
      </c>
      <c r="D814" s="106">
        <v>5000</v>
      </c>
      <c r="E814" s="106">
        <v>128</v>
      </c>
      <c r="F814" s="105">
        <v>128.5</v>
      </c>
      <c r="G814" s="105">
        <v>128.9</v>
      </c>
      <c r="H814" s="105">
        <v>0</v>
      </c>
      <c r="I814" s="107">
        <f t="shared" ref="I814" si="1476">SUM(F814-E814)*D814</f>
        <v>2500</v>
      </c>
      <c r="J814" s="105">
        <f>SUM(G814-F814)*D814</f>
        <v>2000.0000000000284</v>
      </c>
      <c r="K814" s="105">
        <v>0</v>
      </c>
      <c r="L814" s="107">
        <f t="shared" ref="L814" si="1477">SUM(I814:K814)</f>
        <v>4500.0000000000282</v>
      </c>
      <c r="M814" s="108"/>
    </row>
    <row r="815" spans="1:13">
      <c r="A815" s="103" t="s">
        <v>599</v>
      </c>
      <c r="B815" s="104" t="s">
        <v>357</v>
      </c>
      <c r="C815" s="105" t="s">
        <v>14</v>
      </c>
      <c r="D815" s="106">
        <v>1600</v>
      </c>
      <c r="E815" s="106">
        <v>1385</v>
      </c>
      <c r="F815" s="105">
        <v>1388</v>
      </c>
      <c r="G815" s="105">
        <v>0</v>
      </c>
      <c r="H815" s="105">
        <v>0</v>
      </c>
      <c r="I815" s="107">
        <f t="shared" ref="I815" si="1478">SUM(F815-E815)*D815</f>
        <v>4800</v>
      </c>
      <c r="J815" s="105">
        <v>0</v>
      </c>
      <c r="K815" s="105">
        <f t="shared" ref="K815:K827" si="1479">SUM(H815-G815)*D815</f>
        <v>0</v>
      </c>
      <c r="L815" s="107">
        <f t="shared" ref="L815" si="1480">SUM(I815:K815)</f>
        <v>4800</v>
      </c>
      <c r="M815" s="108"/>
    </row>
    <row r="816" spans="1:13">
      <c r="A816" s="103" t="s">
        <v>599</v>
      </c>
      <c r="B816" s="104" t="s">
        <v>43</v>
      </c>
      <c r="C816" s="105" t="s">
        <v>14</v>
      </c>
      <c r="D816" s="106">
        <v>1200</v>
      </c>
      <c r="E816" s="106">
        <v>935.25</v>
      </c>
      <c r="F816" s="105">
        <v>938.5</v>
      </c>
      <c r="G816" s="105">
        <v>0</v>
      </c>
      <c r="H816" s="105">
        <v>0</v>
      </c>
      <c r="I816" s="107">
        <f t="shared" ref="I816" si="1481">SUM(F816-E816)*D816</f>
        <v>3900</v>
      </c>
      <c r="J816" s="105">
        <v>0</v>
      </c>
      <c r="K816" s="105">
        <f t="shared" si="1479"/>
        <v>0</v>
      </c>
      <c r="L816" s="107">
        <f t="shared" ref="L816" si="1482">SUM(I816:K816)</f>
        <v>3900</v>
      </c>
      <c r="M816" s="108"/>
    </row>
    <row r="817" spans="1:13">
      <c r="A817" s="103" t="s">
        <v>599</v>
      </c>
      <c r="B817" s="104" t="s">
        <v>41</v>
      </c>
      <c r="C817" s="105" t="s">
        <v>14</v>
      </c>
      <c r="D817" s="106">
        <v>5000</v>
      </c>
      <c r="E817" s="106">
        <v>391</v>
      </c>
      <c r="F817" s="105">
        <v>392</v>
      </c>
      <c r="G817" s="105">
        <v>393</v>
      </c>
      <c r="H817" s="105">
        <v>394</v>
      </c>
      <c r="I817" s="107">
        <f t="shared" ref="I817" si="1483">SUM(F817-E817)*D817</f>
        <v>5000</v>
      </c>
      <c r="J817" s="105">
        <f>SUM(G817-F817)*D817</f>
        <v>5000</v>
      </c>
      <c r="K817" s="105">
        <f t="shared" si="1479"/>
        <v>5000</v>
      </c>
      <c r="L817" s="107">
        <f t="shared" ref="L817" si="1484">SUM(I817:K817)</f>
        <v>15000</v>
      </c>
      <c r="M817" s="108"/>
    </row>
    <row r="818" spans="1:13">
      <c r="A818" s="103" t="s">
        <v>599</v>
      </c>
      <c r="B818" s="104" t="s">
        <v>17</v>
      </c>
      <c r="C818" s="105" t="s">
        <v>14</v>
      </c>
      <c r="D818" s="106">
        <v>5700</v>
      </c>
      <c r="E818" s="106">
        <v>157.5</v>
      </c>
      <c r="F818" s="105">
        <v>158.5</v>
      </c>
      <c r="G818" s="105">
        <v>159.5</v>
      </c>
      <c r="H818" s="105">
        <v>160.5</v>
      </c>
      <c r="I818" s="107">
        <f t="shared" ref="I818" si="1485">SUM(F818-E818)*D818</f>
        <v>5700</v>
      </c>
      <c r="J818" s="105">
        <f>SUM(G818-F818)*D818</f>
        <v>5700</v>
      </c>
      <c r="K818" s="105">
        <f t="shared" si="1479"/>
        <v>5700</v>
      </c>
      <c r="L818" s="107">
        <f t="shared" ref="L818" si="1486">SUM(I818:K818)</f>
        <v>17100</v>
      </c>
      <c r="M818" s="108"/>
    </row>
    <row r="819" spans="1:13">
      <c r="A819" s="103" t="s">
        <v>598</v>
      </c>
      <c r="B819" s="104" t="s">
        <v>69</v>
      </c>
      <c r="C819" s="105" t="s">
        <v>14</v>
      </c>
      <c r="D819" s="106">
        <v>1500</v>
      </c>
      <c r="E819" s="106">
        <v>868</v>
      </c>
      <c r="F819" s="105">
        <v>872</v>
      </c>
      <c r="G819" s="105">
        <v>0</v>
      </c>
      <c r="H819" s="105">
        <v>0</v>
      </c>
      <c r="I819" s="107">
        <f t="shared" ref="I819:I821" si="1487">SUM(F819-E819)*D819</f>
        <v>6000</v>
      </c>
      <c r="J819" s="105">
        <v>0</v>
      </c>
      <c r="K819" s="105">
        <f t="shared" si="1479"/>
        <v>0</v>
      </c>
      <c r="L819" s="107">
        <f t="shared" ref="L819:L820" si="1488">SUM(I819:K819)</f>
        <v>6000</v>
      </c>
      <c r="M819" s="108"/>
    </row>
    <row r="820" spans="1:13">
      <c r="A820" s="103" t="s">
        <v>598</v>
      </c>
      <c r="B820" s="104" t="s">
        <v>58</v>
      </c>
      <c r="C820" s="105" t="s">
        <v>14</v>
      </c>
      <c r="D820" s="106">
        <v>7000</v>
      </c>
      <c r="E820" s="106">
        <v>215</v>
      </c>
      <c r="F820" s="105">
        <v>216</v>
      </c>
      <c r="G820" s="105">
        <v>0</v>
      </c>
      <c r="H820" s="105">
        <v>0</v>
      </c>
      <c r="I820" s="107">
        <f t="shared" si="1487"/>
        <v>7000</v>
      </c>
      <c r="J820" s="105">
        <v>0</v>
      </c>
      <c r="K820" s="105">
        <f t="shared" si="1479"/>
        <v>0</v>
      </c>
      <c r="L820" s="107">
        <f t="shared" si="1488"/>
        <v>7000</v>
      </c>
      <c r="M820" s="108"/>
    </row>
    <row r="821" spans="1:13">
      <c r="A821" s="103" t="s">
        <v>598</v>
      </c>
      <c r="B821" s="104" t="s">
        <v>25</v>
      </c>
      <c r="C821" s="105" t="s">
        <v>14</v>
      </c>
      <c r="D821" s="106">
        <v>6000</v>
      </c>
      <c r="E821" s="106">
        <v>220.75</v>
      </c>
      <c r="F821" s="105">
        <v>219.25</v>
      </c>
      <c r="G821" s="105">
        <v>0</v>
      </c>
      <c r="H821" s="105">
        <v>0</v>
      </c>
      <c r="I821" s="107">
        <f t="shared" si="1487"/>
        <v>-9000</v>
      </c>
      <c r="J821" s="105">
        <v>0</v>
      </c>
      <c r="K821" s="105">
        <f t="shared" si="1479"/>
        <v>0</v>
      </c>
      <c r="L821" s="107">
        <f t="shared" ref="L821" si="1489">SUM(I821:K821)</f>
        <v>-9000</v>
      </c>
      <c r="M821" s="108"/>
    </row>
    <row r="822" spans="1:13">
      <c r="A822" s="103" t="s">
        <v>598</v>
      </c>
      <c r="B822" s="104" t="s">
        <v>38</v>
      </c>
      <c r="C822" s="105" t="s">
        <v>14</v>
      </c>
      <c r="D822" s="106">
        <v>8000</v>
      </c>
      <c r="E822" s="106">
        <v>94.25</v>
      </c>
      <c r="F822" s="105">
        <v>93.5</v>
      </c>
      <c r="G822" s="105">
        <v>0</v>
      </c>
      <c r="H822" s="105">
        <v>0</v>
      </c>
      <c r="I822" s="107">
        <f t="shared" ref="I822" si="1490">SUM(F822-E822)*D822</f>
        <v>-6000</v>
      </c>
      <c r="J822" s="105">
        <v>0</v>
      </c>
      <c r="K822" s="105">
        <f t="shared" si="1479"/>
        <v>0</v>
      </c>
      <c r="L822" s="107">
        <f t="shared" ref="L822" si="1491">SUM(I822:K822)</f>
        <v>-6000</v>
      </c>
      <c r="M822" s="108"/>
    </row>
    <row r="823" spans="1:13">
      <c r="A823" s="103" t="s">
        <v>598</v>
      </c>
      <c r="B823" s="104" t="s">
        <v>17</v>
      </c>
      <c r="C823" s="105" t="s">
        <v>14</v>
      </c>
      <c r="D823" s="106">
        <v>5600</v>
      </c>
      <c r="E823" s="106">
        <v>154.6</v>
      </c>
      <c r="F823" s="105">
        <v>155.5</v>
      </c>
      <c r="G823" s="105">
        <v>0</v>
      </c>
      <c r="H823" s="105">
        <v>0</v>
      </c>
      <c r="I823" s="107">
        <f t="shared" ref="I823" si="1492">SUM(F823-E823)*D823</f>
        <v>5040.0000000000318</v>
      </c>
      <c r="J823" s="105">
        <v>0</v>
      </c>
      <c r="K823" s="105">
        <f t="shared" si="1479"/>
        <v>0</v>
      </c>
      <c r="L823" s="107">
        <f t="shared" ref="L823" si="1493">SUM(I823:K823)</f>
        <v>5040.0000000000318</v>
      </c>
      <c r="M823" s="108"/>
    </row>
    <row r="824" spans="1:13">
      <c r="A824" s="103" t="s">
        <v>595</v>
      </c>
      <c r="B824" s="104" t="s">
        <v>596</v>
      </c>
      <c r="C824" s="105" t="s">
        <v>14</v>
      </c>
      <c r="D824" s="106">
        <v>15000</v>
      </c>
      <c r="E824" s="106">
        <v>75.5</v>
      </c>
      <c r="F824" s="105">
        <v>75.900000000000006</v>
      </c>
      <c r="G824" s="105">
        <v>76.5</v>
      </c>
      <c r="H824" s="105">
        <v>77</v>
      </c>
      <c r="I824" s="107">
        <f t="shared" ref="I824" si="1494">SUM(F824-E824)*D824</f>
        <v>6000.0000000000855</v>
      </c>
      <c r="J824" s="105">
        <f>SUM(G824-F824)*D824</f>
        <v>8999.9999999999145</v>
      </c>
      <c r="K824" s="105">
        <f t="shared" si="1479"/>
        <v>7500</v>
      </c>
      <c r="L824" s="107">
        <f t="shared" ref="L824" si="1495">SUM(I824:K824)</f>
        <v>22500</v>
      </c>
      <c r="M824" s="108"/>
    </row>
    <row r="825" spans="1:13">
      <c r="A825" s="103" t="s">
        <v>595</v>
      </c>
      <c r="B825" s="104" t="s">
        <v>24</v>
      </c>
      <c r="C825" s="105" t="s">
        <v>14</v>
      </c>
      <c r="D825" s="106">
        <v>2000</v>
      </c>
      <c r="E825" s="106">
        <v>492.5</v>
      </c>
      <c r="F825" s="105">
        <v>494.5</v>
      </c>
      <c r="G825" s="105">
        <v>496.5</v>
      </c>
      <c r="H825" s="105">
        <v>499.5</v>
      </c>
      <c r="I825" s="107">
        <f t="shared" ref="I825" si="1496">SUM(F825-E825)*D825</f>
        <v>4000</v>
      </c>
      <c r="J825" s="105">
        <f>SUM(G825-F825)*D825</f>
        <v>4000</v>
      </c>
      <c r="K825" s="105">
        <f t="shared" si="1479"/>
        <v>6000</v>
      </c>
      <c r="L825" s="107">
        <f t="shared" ref="L825" si="1497">SUM(I825:K825)</f>
        <v>14000</v>
      </c>
      <c r="M825" s="108"/>
    </row>
    <row r="826" spans="1:13">
      <c r="A826" s="103" t="s">
        <v>595</v>
      </c>
      <c r="B826" s="104" t="s">
        <v>41</v>
      </c>
      <c r="C826" s="105" t="s">
        <v>14</v>
      </c>
      <c r="D826" s="106">
        <v>5000</v>
      </c>
      <c r="E826" s="106">
        <v>387</v>
      </c>
      <c r="F826" s="105">
        <v>388</v>
      </c>
      <c r="G826" s="105">
        <v>389</v>
      </c>
      <c r="H826" s="105">
        <v>390</v>
      </c>
      <c r="I826" s="107">
        <f t="shared" ref="I826" si="1498">SUM(F826-E826)*D826</f>
        <v>5000</v>
      </c>
      <c r="J826" s="105">
        <f>SUM(G826-F826)*D826</f>
        <v>5000</v>
      </c>
      <c r="K826" s="105">
        <f t="shared" si="1479"/>
        <v>5000</v>
      </c>
      <c r="L826" s="107">
        <f t="shared" ref="L826" si="1499">SUM(I826:K826)</f>
        <v>15000</v>
      </c>
      <c r="M826" s="108"/>
    </row>
    <row r="827" spans="1:13">
      <c r="A827" s="103" t="s">
        <v>595</v>
      </c>
      <c r="B827" s="104" t="s">
        <v>102</v>
      </c>
      <c r="C827" s="105" t="s">
        <v>14</v>
      </c>
      <c r="D827" s="106">
        <v>3000</v>
      </c>
      <c r="E827" s="106">
        <v>620</v>
      </c>
      <c r="F827" s="105">
        <v>617</v>
      </c>
      <c r="G827" s="105">
        <v>0</v>
      </c>
      <c r="H827" s="105">
        <v>0</v>
      </c>
      <c r="I827" s="107">
        <f t="shared" ref="I827" si="1500">SUM(F827-E827)*D827</f>
        <v>-9000</v>
      </c>
      <c r="J827" s="105">
        <v>0</v>
      </c>
      <c r="K827" s="105">
        <f t="shared" si="1479"/>
        <v>0</v>
      </c>
      <c r="L827" s="107">
        <f t="shared" ref="L827" si="1501">SUM(I827:K827)</f>
        <v>-9000</v>
      </c>
      <c r="M827" s="108"/>
    </row>
    <row r="828" spans="1:13">
      <c r="A828" s="103" t="s">
        <v>594</v>
      </c>
      <c r="B828" s="104" t="s">
        <v>115</v>
      </c>
      <c r="C828" s="105" t="s">
        <v>14</v>
      </c>
      <c r="D828" s="106">
        <v>4400</v>
      </c>
      <c r="E828" s="106">
        <v>213</v>
      </c>
      <c r="F828" s="105">
        <v>214</v>
      </c>
      <c r="G828" s="105">
        <v>215</v>
      </c>
      <c r="H828" s="105">
        <v>0</v>
      </c>
      <c r="I828" s="107">
        <f t="shared" ref="I828:I834" si="1502">SUM(F828-E828)*D828</f>
        <v>4400</v>
      </c>
      <c r="J828" s="105">
        <f>SUM(G828-F828)*D828</f>
        <v>4400</v>
      </c>
      <c r="K828" s="105">
        <v>0</v>
      </c>
      <c r="L828" s="107">
        <f t="shared" ref="L828:L834" si="1503">SUM(I828:K828)</f>
        <v>8800</v>
      </c>
      <c r="M828" s="108"/>
    </row>
    <row r="829" spans="1:13">
      <c r="A829" s="103" t="s">
        <v>594</v>
      </c>
      <c r="B829" s="104" t="s">
        <v>36</v>
      </c>
      <c r="C829" s="105" t="s">
        <v>14</v>
      </c>
      <c r="D829" s="106">
        <v>8000</v>
      </c>
      <c r="E829" s="106">
        <v>104.3</v>
      </c>
      <c r="F829" s="105">
        <v>104.9</v>
      </c>
      <c r="G829" s="105">
        <v>0</v>
      </c>
      <c r="H829" s="105">
        <v>0</v>
      </c>
      <c r="I829" s="107">
        <f t="shared" si="1502"/>
        <v>4800.0000000000682</v>
      </c>
      <c r="J829" s="105">
        <v>0</v>
      </c>
      <c r="K829" s="105">
        <f>SUM(H829-G829)*D829</f>
        <v>0</v>
      </c>
      <c r="L829" s="107">
        <f t="shared" si="1503"/>
        <v>4800.0000000000682</v>
      </c>
      <c r="M829" s="108"/>
    </row>
    <row r="830" spans="1:13">
      <c r="A830" s="103" t="s">
        <v>594</v>
      </c>
      <c r="B830" s="104" t="s">
        <v>303</v>
      </c>
      <c r="C830" s="105" t="s">
        <v>14</v>
      </c>
      <c r="D830" s="106">
        <v>8000</v>
      </c>
      <c r="E830" s="106">
        <v>94</v>
      </c>
      <c r="F830" s="105">
        <v>93.25</v>
      </c>
      <c r="G830" s="105">
        <v>0</v>
      </c>
      <c r="H830" s="105">
        <v>0</v>
      </c>
      <c r="I830" s="107">
        <f t="shared" si="1502"/>
        <v>-6000</v>
      </c>
      <c r="J830" s="105">
        <v>0</v>
      </c>
      <c r="K830" s="105">
        <v>0</v>
      </c>
      <c r="L830" s="107">
        <f t="shared" si="1503"/>
        <v>-6000</v>
      </c>
      <c r="M830" s="108"/>
    </row>
    <row r="831" spans="1:13">
      <c r="A831" s="103" t="s">
        <v>593</v>
      </c>
      <c r="B831" s="104" t="s">
        <v>41</v>
      </c>
      <c r="C831" s="105" t="s">
        <v>14</v>
      </c>
      <c r="D831" s="106">
        <v>5000</v>
      </c>
      <c r="E831" s="106">
        <v>383.5</v>
      </c>
      <c r="F831" s="105">
        <v>384.5</v>
      </c>
      <c r="G831" s="105">
        <v>0</v>
      </c>
      <c r="H831" s="105">
        <v>0</v>
      </c>
      <c r="I831" s="107">
        <f t="shared" si="1502"/>
        <v>5000</v>
      </c>
      <c r="J831" s="105">
        <v>0</v>
      </c>
      <c r="K831" s="105">
        <f t="shared" ref="K831:K840" si="1504">SUM(H831-G831)*D831</f>
        <v>0</v>
      </c>
      <c r="L831" s="107">
        <f t="shared" si="1503"/>
        <v>5000</v>
      </c>
      <c r="M831" s="108"/>
    </row>
    <row r="832" spans="1:13">
      <c r="A832" s="103" t="s">
        <v>593</v>
      </c>
      <c r="B832" s="104" t="s">
        <v>48</v>
      </c>
      <c r="C832" s="105" t="s">
        <v>14</v>
      </c>
      <c r="D832" s="106">
        <v>2400</v>
      </c>
      <c r="E832" s="106">
        <v>508.2</v>
      </c>
      <c r="F832" s="105">
        <v>510.5</v>
      </c>
      <c r="G832" s="105">
        <v>0</v>
      </c>
      <c r="H832" s="105">
        <v>0</v>
      </c>
      <c r="I832" s="107">
        <f t="shared" si="1502"/>
        <v>5520.0000000000273</v>
      </c>
      <c r="J832" s="105">
        <v>0</v>
      </c>
      <c r="K832" s="105">
        <f t="shared" si="1504"/>
        <v>0</v>
      </c>
      <c r="L832" s="107">
        <f t="shared" si="1503"/>
        <v>5520.0000000000273</v>
      </c>
      <c r="M832" s="108"/>
    </row>
    <row r="833" spans="1:13">
      <c r="A833" s="103" t="s">
        <v>593</v>
      </c>
      <c r="B833" s="104" t="s">
        <v>74</v>
      </c>
      <c r="C833" s="105" t="s">
        <v>14</v>
      </c>
      <c r="D833" s="106">
        <v>8000</v>
      </c>
      <c r="E833" s="106">
        <v>95.5</v>
      </c>
      <c r="F833" s="105">
        <v>94.9</v>
      </c>
      <c r="G833" s="105">
        <v>0</v>
      </c>
      <c r="H833" s="105">
        <v>0</v>
      </c>
      <c r="I833" s="107">
        <f t="shared" si="1502"/>
        <v>-4799.9999999999545</v>
      </c>
      <c r="J833" s="105">
        <v>0</v>
      </c>
      <c r="K833" s="105">
        <f t="shared" si="1504"/>
        <v>0</v>
      </c>
      <c r="L833" s="107">
        <f t="shared" si="1503"/>
        <v>-4799.9999999999545</v>
      </c>
      <c r="M833" s="108"/>
    </row>
    <row r="834" spans="1:13">
      <c r="A834" s="103" t="s">
        <v>592</v>
      </c>
      <c r="B834" s="104" t="s">
        <v>303</v>
      </c>
      <c r="C834" s="105" t="s">
        <v>14</v>
      </c>
      <c r="D834" s="106">
        <v>8000</v>
      </c>
      <c r="E834" s="106">
        <v>89.5</v>
      </c>
      <c r="F834" s="105">
        <v>90</v>
      </c>
      <c r="G834" s="105">
        <v>90.5</v>
      </c>
      <c r="H834" s="105">
        <v>91</v>
      </c>
      <c r="I834" s="107">
        <f t="shared" si="1502"/>
        <v>4000</v>
      </c>
      <c r="J834" s="105">
        <f>SUM(G834-F834)*D834</f>
        <v>4000</v>
      </c>
      <c r="K834" s="105">
        <f t="shared" si="1504"/>
        <v>4000</v>
      </c>
      <c r="L834" s="107">
        <f t="shared" si="1503"/>
        <v>12000</v>
      </c>
      <c r="M834" s="108"/>
    </row>
    <row r="835" spans="1:13">
      <c r="A835" s="103" t="s">
        <v>592</v>
      </c>
      <c r="B835" s="104" t="s">
        <v>131</v>
      </c>
      <c r="C835" s="105" t="s">
        <v>14</v>
      </c>
      <c r="D835" s="106">
        <v>12000</v>
      </c>
      <c r="E835" s="106">
        <v>117.7</v>
      </c>
      <c r="F835" s="105">
        <v>119</v>
      </c>
      <c r="G835" s="105">
        <v>0</v>
      </c>
      <c r="H835" s="105">
        <v>0</v>
      </c>
      <c r="I835" s="107">
        <f>SUM(E835-F835)*D835</f>
        <v>-15599.999999999965</v>
      </c>
      <c r="J835" s="105">
        <v>0</v>
      </c>
      <c r="K835" s="105">
        <f t="shared" si="1504"/>
        <v>0</v>
      </c>
      <c r="L835" s="107">
        <f t="shared" ref="L835" si="1505">SUM(I835:K835)</f>
        <v>-15599.999999999965</v>
      </c>
      <c r="M835" s="108"/>
    </row>
    <row r="836" spans="1:13">
      <c r="A836" s="103" t="s">
        <v>592</v>
      </c>
      <c r="B836" s="104" t="s">
        <v>55</v>
      </c>
      <c r="C836" s="105" t="s">
        <v>14</v>
      </c>
      <c r="D836" s="106">
        <v>3500</v>
      </c>
      <c r="E836" s="106">
        <v>270</v>
      </c>
      <c r="F836" s="105">
        <v>268.5</v>
      </c>
      <c r="G836" s="105">
        <v>0</v>
      </c>
      <c r="H836" s="105">
        <v>0</v>
      </c>
      <c r="I836" s="107">
        <f t="shared" ref="I836:I838" si="1506">SUM(F836-E836)*D836</f>
        <v>-5250</v>
      </c>
      <c r="J836" s="105">
        <v>0</v>
      </c>
      <c r="K836" s="105">
        <f t="shared" si="1504"/>
        <v>0</v>
      </c>
      <c r="L836" s="107">
        <f t="shared" ref="L836" si="1507">SUM(I836:K836)</f>
        <v>-5250</v>
      </c>
      <c r="M836" s="108"/>
    </row>
    <row r="837" spans="1:13">
      <c r="A837" s="103" t="s">
        <v>592</v>
      </c>
      <c r="B837" s="104" t="s">
        <v>41</v>
      </c>
      <c r="C837" s="105" t="s">
        <v>15</v>
      </c>
      <c r="D837" s="106">
        <v>5000</v>
      </c>
      <c r="E837" s="106">
        <v>377</v>
      </c>
      <c r="F837" s="105">
        <v>378.5</v>
      </c>
      <c r="G837" s="105">
        <v>0</v>
      </c>
      <c r="H837" s="105">
        <v>0</v>
      </c>
      <c r="I837" s="107">
        <f>SUM(E837-F837)*D837</f>
        <v>-7500</v>
      </c>
      <c r="J837" s="105">
        <v>0</v>
      </c>
      <c r="K837" s="105">
        <f t="shared" si="1504"/>
        <v>0</v>
      </c>
      <c r="L837" s="107">
        <f t="shared" ref="L837" si="1508">SUM(I837:K837)</f>
        <v>-7500</v>
      </c>
      <c r="M837" s="108"/>
    </row>
    <row r="838" spans="1:13">
      <c r="A838" s="103" t="s">
        <v>591</v>
      </c>
      <c r="B838" s="104" t="s">
        <v>58</v>
      </c>
      <c r="C838" s="105" t="s">
        <v>14</v>
      </c>
      <c r="D838" s="106">
        <v>7000</v>
      </c>
      <c r="E838" s="106">
        <v>218</v>
      </c>
      <c r="F838" s="105">
        <v>218.75</v>
      </c>
      <c r="G838" s="105">
        <v>0</v>
      </c>
      <c r="H838" s="105">
        <v>0</v>
      </c>
      <c r="I838" s="107">
        <f t="shared" si="1506"/>
        <v>5250</v>
      </c>
      <c r="J838" s="105">
        <v>0</v>
      </c>
      <c r="K838" s="105">
        <f t="shared" si="1504"/>
        <v>0</v>
      </c>
      <c r="L838" s="107">
        <f t="shared" ref="L838" si="1509">SUM(I838:K838)</f>
        <v>5250</v>
      </c>
      <c r="M838" s="108"/>
    </row>
    <row r="839" spans="1:13">
      <c r="A839" s="103" t="s">
        <v>589</v>
      </c>
      <c r="B839" s="104" t="s">
        <v>33</v>
      </c>
      <c r="C839" s="105" t="s">
        <v>14</v>
      </c>
      <c r="D839" s="106">
        <v>3000</v>
      </c>
      <c r="E839" s="106">
        <v>155.25</v>
      </c>
      <c r="F839" s="105">
        <v>156.5</v>
      </c>
      <c r="G839" s="105">
        <v>158</v>
      </c>
      <c r="H839" s="105">
        <v>160</v>
      </c>
      <c r="I839" s="107">
        <f t="shared" ref="I839" si="1510">SUM(F839-E839)*D839</f>
        <v>3750</v>
      </c>
      <c r="J839" s="105">
        <f>SUM(G839-F839)*D839</f>
        <v>4500</v>
      </c>
      <c r="K839" s="105">
        <f t="shared" si="1504"/>
        <v>6000</v>
      </c>
      <c r="L839" s="107">
        <f t="shared" ref="L839" si="1511">SUM(I839:K839)</f>
        <v>14250</v>
      </c>
      <c r="M839" s="108"/>
    </row>
    <row r="840" spans="1:13">
      <c r="A840" s="103" t="s">
        <v>589</v>
      </c>
      <c r="B840" s="104" t="s">
        <v>41</v>
      </c>
      <c r="C840" s="105" t="s">
        <v>14</v>
      </c>
      <c r="D840" s="106">
        <v>5000</v>
      </c>
      <c r="E840" s="106">
        <v>384</v>
      </c>
      <c r="F840" s="105">
        <v>385</v>
      </c>
      <c r="G840" s="105">
        <v>386</v>
      </c>
      <c r="H840" s="105">
        <v>389</v>
      </c>
      <c r="I840" s="107">
        <f t="shared" ref="I840" si="1512">SUM(F840-E840)*D840</f>
        <v>5000</v>
      </c>
      <c r="J840" s="105">
        <f>SUM(G840-F840)*D840</f>
        <v>5000</v>
      </c>
      <c r="K840" s="105">
        <f t="shared" si="1504"/>
        <v>15000</v>
      </c>
      <c r="L840" s="107">
        <f t="shared" ref="L840" si="1513">SUM(I840:K840)</f>
        <v>25000</v>
      </c>
      <c r="M840" s="108"/>
    </row>
    <row r="841" spans="1:13">
      <c r="A841" s="103" t="s">
        <v>588</v>
      </c>
      <c r="B841" s="104" t="s">
        <v>41</v>
      </c>
      <c r="C841" s="105" t="s">
        <v>15</v>
      </c>
      <c r="D841" s="106">
        <v>5000</v>
      </c>
      <c r="E841" s="106">
        <v>379.4</v>
      </c>
      <c r="F841" s="105">
        <v>378.5</v>
      </c>
      <c r="G841" s="105">
        <v>377.5</v>
      </c>
      <c r="H841" s="105">
        <v>0</v>
      </c>
      <c r="I841" s="107">
        <f>SUM(E841-F841)*D841</f>
        <v>4499.9999999998863</v>
      </c>
      <c r="J841" s="105">
        <f>SUM(F841-G841)*D841</f>
        <v>5000</v>
      </c>
      <c r="K841" s="105">
        <v>0</v>
      </c>
      <c r="L841" s="107">
        <f t="shared" ref="L841" si="1514">SUM(I841:K841)</f>
        <v>9499.9999999998872</v>
      </c>
      <c r="M841" s="108"/>
    </row>
    <row r="842" spans="1:13">
      <c r="A842" s="103" t="s">
        <v>588</v>
      </c>
      <c r="B842" s="104" t="s">
        <v>236</v>
      </c>
      <c r="C842" s="105" t="s">
        <v>14</v>
      </c>
      <c r="D842" s="106">
        <v>1000</v>
      </c>
      <c r="E842" s="106">
        <v>2455</v>
      </c>
      <c r="F842" s="105">
        <v>2460</v>
      </c>
      <c r="G842" s="105">
        <v>2465</v>
      </c>
      <c r="H842" s="105">
        <v>2470</v>
      </c>
      <c r="I842" s="107">
        <f t="shared" ref="I842" si="1515">SUM(F842-E842)*D842</f>
        <v>5000</v>
      </c>
      <c r="J842" s="105">
        <f>SUM(G842-F842)*D842</f>
        <v>5000</v>
      </c>
      <c r="K842" s="105">
        <f>SUM(H842-G842)*D842</f>
        <v>5000</v>
      </c>
      <c r="L842" s="107">
        <f t="shared" ref="L842" si="1516">SUM(I842:K842)</f>
        <v>15000</v>
      </c>
      <c r="M842" s="108"/>
    </row>
    <row r="843" spans="1:13">
      <c r="A843" s="103" t="s">
        <v>588</v>
      </c>
      <c r="B843" s="104" t="s">
        <v>48</v>
      </c>
      <c r="C843" s="105" t="s">
        <v>14</v>
      </c>
      <c r="D843" s="106">
        <v>2200</v>
      </c>
      <c r="E843" s="106">
        <v>488</v>
      </c>
      <c r="F843" s="105">
        <v>490</v>
      </c>
      <c r="G843" s="105">
        <v>492</v>
      </c>
      <c r="H843" s="105">
        <v>494</v>
      </c>
      <c r="I843" s="107">
        <f t="shared" ref="I843" si="1517">SUM(F843-E843)*D843</f>
        <v>4400</v>
      </c>
      <c r="J843" s="105">
        <f>SUM(G843-F843)*D843</f>
        <v>4400</v>
      </c>
      <c r="K843" s="105">
        <f>SUM(H843-G843)*D843</f>
        <v>4400</v>
      </c>
      <c r="L843" s="107">
        <f t="shared" ref="L843" si="1518">SUM(I843:K843)</f>
        <v>13200</v>
      </c>
      <c r="M843" s="108"/>
    </row>
    <row r="844" spans="1:13">
      <c r="A844" s="103" t="s">
        <v>586</v>
      </c>
      <c r="B844" s="104" t="s">
        <v>587</v>
      </c>
      <c r="C844" s="105" t="s">
        <v>14</v>
      </c>
      <c r="D844" s="106">
        <v>1500</v>
      </c>
      <c r="E844" s="106">
        <v>739</v>
      </c>
      <c r="F844" s="105">
        <v>742</v>
      </c>
      <c r="G844" s="105">
        <v>745</v>
      </c>
      <c r="H844" s="105">
        <v>0</v>
      </c>
      <c r="I844" s="107">
        <f t="shared" ref="I844" si="1519">SUM(F844-E844)*D844</f>
        <v>4500</v>
      </c>
      <c r="J844" s="105">
        <f>SUM(G844-F844)*D844</f>
        <v>4500</v>
      </c>
      <c r="K844" s="105">
        <v>0</v>
      </c>
      <c r="L844" s="107">
        <f t="shared" ref="L844" si="1520">SUM(I844:K844)</f>
        <v>9000</v>
      </c>
      <c r="M844" s="108"/>
    </row>
    <row r="845" spans="1:13">
      <c r="A845" s="103" t="s">
        <v>586</v>
      </c>
      <c r="B845" s="104" t="s">
        <v>271</v>
      </c>
      <c r="C845" s="105" t="s">
        <v>14</v>
      </c>
      <c r="D845" s="106">
        <v>16000</v>
      </c>
      <c r="E845" s="106">
        <v>57</v>
      </c>
      <c r="F845" s="105">
        <v>57</v>
      </c>
      <c r="G845" s="105">
        <v>0</v>
      </c>
      <c r="H845" s="105">
        <v>0</v>
      </c>
      <c r="I845" s="107">
        <f t="shared" ref="I845" si="1521">SUM(F845-E845)*D845</f>
        <v>0</v>
      </c>
      <c r="J845" s="105">
        <v>0</v>
      </c>
      <c r="K845" s="105">
        <v>0</v>
      </c>
      <c r="L845" s="107">
        <f t="shared" ref="L845" si="1522">SUM(I845:K845)</f>
        <v>0</v>
      </c>
      <c r="M845" s="108"/>
    </row>
    <row r="846" spans="1:13">
      <c r="A846" s="103" t="s">
        <v>586</v>
      </c>
      <c r="B846" s="104" t="s">
        <v>558</v>
      </c>
      <c r="C846" s="105" t="s">
        <v>14</v>
      </c>
      <c r="D846" s="106">
        <v>9000</v>
      </c>
      <c r="E846" s="106">
        <v>156</v>
      </c>
      <c r="F846" s="105">
        <v>155.25</v>
      </c>
      <c r="G846" s="105">
        <v>0</v>
      </c>
      <c r="H846" s="105">
        <v>0</v>
      </c>
      <c r="I846" s="107">
        <f t="shared" ref="I846" si="1523">SUM(F846-E846)*D846</f>
        <v>-6750</v>
      </c>
      <c r="J846" s="105">
        <v>0</v>
      </c>
      <c r="K846" s="105">
        <v>0</v>
      </c>
      <c r="L846" s="107">
        <f t="shared" ref="L846" si="1524">SUM(I846:K846)</f>
        <v>-6750</v>
      </c>
      <c r="M846" s="108"/>
    </row>
    <row r="847" spans="1:13">
      <c r="A847" s="103" t="s">
        <v>586</v>
      </c>
      <c r="B847" s="104" t="s">
        <v>463</v>
      </c>
      <c r="C847" s="105" t="s">
        <v>14</v>
      </c>
      <c r="D847" s="106">
        <v>12000</v>
      </c>
      <c r="E847" s="106">
        <v>123</v>
      </c>
      <c r="F847" s="105">
        <v>122.25</v>
      </c>
      <c r="G847" s="105">
        <v>0</v>
      </c>
      <c r="H847" s="105">
        <v>0</v>
      </c>
      <c r="I847" s="107">
        <f t="shared" ref="I847" si="1525">SUM(F847-E847)*D847</f>
        <v>-9000</v>
      </c>
      <c r="J847" s="105">
        <v>0</v>
      </c>
      <c r="K847" s="105">
        <v>0</v>
      </c>
      <c r="L847" s="107">
        <f t="shared" ref="L847" si="1526">SUM(I847:K847)</f>
        <v>-9000</v>
      </c>
      <c r="M847" s="108"/>
    </row>
    <row r="848" spans="1:13">
      <c r="A848" s="103" t="s">
        <v>585</v>
      </c>
      <c r="B848" s="104" t="s">
        <v>211</v>
      </c>
      <c r="C848" s="105" t="s">
        <v>14</v>
      </c>
      <c r="D848" s="106">
        <v>3400</v>
      </c>
      <c r="E848" s="106">
        <v>348</v>
      </c>
      <c r="F848" s="105">
        <v>350</v>
      </c>
      <c r="G848" s="105">
        <v>352</v>
      </c>
      <c r="H848" s="105">
        <v>354</v>
      </c>
      <c r="I848" s="107">
        <f t="shared" ref="I848" si="1527">SUM(F848-E848)*D848</f>
        <v>6800</v>
      </c>
      <c r="J848" s="105">
        <f>SUM(G848-F848)*D848</f>
        <v>6800</v>
      </c>
      <c r="K848" s="105">
        <f>SUM(H848-G848)*D848</f>
        <v>6800</v>
      </c>
      <c r="L848" s="107">
        <f t="shared" ref="L848" si="1528">SUM(I848:K848)</f>
        <v>20400</v>
      </c>
      <c r="M848" s="108"/>
    </row>
    <row r="849" spans="1:13">
      <c r="A849" s="103" t="s">
        <v>585</v>
      </c>
      <c r="B849" s="104" t="s">
        <v>55</v>
      </c>
      <c r="C849" s="105" t="s">
        <v>14</v>
      </c>
      <c r="D849" s="106">
        <v>2000</v>
      </c>
      <c r="E849" s="106">
        <v>280</v>
      </c>
      <c r="F849" s="105">
        <v>281</v>
      </c>
      <c r="G849" s="105">
        <v>0</v>
      </c>
      <c r="H849" s="105">
        <v>0</v>
      </c>
      <c r="I849" s="107">
        <f t="shared" ref="I849" si="1529">SUM(F849-E849)*D849</f>
        <v>2000</v>
      </c>
      <c r="J849" s="105">
        <v>0</v>
      </c>
      <c r="K849" s="105">
        <f>SUM(H849-G849)*D849</f>
        <v>0</v>
      </c>
      <c r="L849" s="107">
        <f t="shared" ref="L849" si="1530">SUM(I849:K849)</f>
        <v>2000</v>
      </c>
      <c r="M849" s="108"/>
    </row>
    <row r="850" spans="1:13">
      <c r="A850" s="103" t="s">
        <v>585</v>
      </c>
      <c r="B850" s="104" t="s">
        <v>465</v>
      </c>
      <c r="C850" s="105" t="s">
        <v>14</v>
      </c>
      <c r="D850" s="106">
        <v>8000</v>
      </c>
      <c r="E850" s="106">
        <v>136</v>
      </c>
      <c r="F850" s="105">
        <v>135.25</v>
      </c>
      <c r="G850" s="105">
        <v>0</v>
      </c>
      <c r="H850" s="105">
        <v>0</v>
      </c>
      <c r="I850" s="107">
        <f t="shared" ref="I850" si="1531">SUM(F850-E850)*D850</f>
        <v>-6000</v>
      </c>
      <c r="J850" s="105">
        <v>0</v>
      </c>
      <c r="K850" s="105">
        <f>SUM(H850-G850)*D850</f>
        <v>0</v>
      </c>
      <c r="L850" s="107">
        <f t="shared" ref="L850" si="1532">SUM(I850:K850)</f>
        <v>-6000</v>
      </c>
      <c r="M850" s="108"/>
    </row>
    <row r="851" spans="1:13">
      <c r="A851" s="103" t="s">
        <v>581</v>
      </c>
      <c r="B851" s="104" t="s">
        <v>121</v>
      </c>
      <c r="C851" s="105" t="s">
        <v>14</v>
      </c>
      <c r="D851" s="106">
        <v>4000</v>
      </c>
      <c r="E851" s="106">
        <v>282.5</v>
      </c>
      <c r="F851" s="105">
        <v>283.5</v>
      </c>
      <c r="G851" s="105">
        <v>284.5</v>
      </c>
      <c r="H851" s="105">
        <v>285.5</v>
      </c>
      <c r="I851" s="107">
        <f t="shared" ref="I851" si="1533">SUM(F851-E851)*D851</f>
        <v>4000</v>
      </c>
      <c r="J851" s="105">
        <f>SUM(G851-F851)*D851</f>
        <v>4000</v>
      </c>
      <c r="K851" s="105">
        <f>SUM(H851-G851)*D851</f>
        <v>4000</v>
      </c>
      <c r="L851" s="107">
        <f t="shared" ref="L851" si="1534">SUM(I851:K851)</f>
        <v>12000</v>
      </c>
      <c r="M851" s="108"/>
    </row>
    <row r="852" spans="1:13">
      <c r="A852" s="103" t="s">
        <v>581</v>
      </c>
      <c r="B852" s="104" t="s">
        <v>41</v>
      </c>
      <c r="C852" s="105" t="s">
        <v>14</v>
      </c>
      <c r="D852" s="106">
        <v>5000</v>
      </c>
      <c r="E852" s="106">
        <v>386</v>
      </c>
      <c r="F852" s="105">
        <v>387</v>
      </c>
      <c r="G852" s="105">
        <v>388</v>
      </c>
      <c r="H852" s="105">
        <v>389</v>
      </c>
      <c r="I852" s="107">
        <f t="shared" ref="I852" si="1535">SUM(F852-E852)*D852</f>
        <v>5000</v>
      </c>
      <c r="J852" s="105">
        <f>SUM(G852-F852)*D852</f>
        <v>5000</v>
      </c>
      <c r="K852" s="105">
        <f>SUM(H852-G852)*D852</f>
        <v>5000</v>
      </c>
      <c r="L852" s="107">
        <f t="shared" ref="L852" si="1536">SUM(I852:K852)</f>
        <v>15000</v>
      </c>
      <c r="M852" s="108"/>
    </row>
    <row r="853" spans="1:13">
      <c r="A853" s="103" t="s">
        <v>581</v>
      </c>
      <c r="B853" s="104" t="s">
        <v>251</v>
      </c>
      <c r="C853" s="105" t="s">
        <v>14</v>
      </c>
      <c r="D853" s="106">
        <v>8000</v>
      </c>
      <c r="E853" s="106">
        <v>120.8</v>
      </c>
      <c r="F853" s="105">
        <v>121.5</v>
      </c>
      <c r="G853" s="105">
        <v>122.5</v>
      </c>
      <c r="H853" s="105">
        <v>0</v>
      </c>
      <c r="I853" s="107">
        <f t="shared" ref="I853" si="1537">SUM(F853-E853)*D853</f>
        <v>5600.0000000000227</v>
      </c>
      <c r="J853" s="105">
        <f>SUM(G853-F853)*D853</f>
        <v>8000</v>
      </c>
      <c r="K853" s="105">
        <v>0</v>
      </c>
      <c r="L853" s="107">
        <f t="shared" ref="L853" si="1538">SUM(I853:K853)</f>
        <v>13600.000000000022</v>
      </c>
      <c r="M853" s="108"/>
    </row>
    <row r="854" spans="1:13">
      <c r="A854" s="103" t="s">
        <v>581</v>
      </c>
      <c r="B854" s="104" t="s">
        <v>128</v>
      </c>
      <c r="C854" s="105" t="s">
        <v>14</v>
      </c>
      <c r="D854" s="106">
        <v>6000</v>
      </c>
      <c r="E854" s="106">
        <v>264.5</v>
      </c>
      <c r="F854" s="105">
        <v>265.5</v>
      </c>
      <c r="G854" s="105">
        <v>0</v>
      </c>
      <c r="H854" s="105">
        <v>0</v>
      </c>
      <c r="I854" s="107">
        <f t="shared" ref="I854" si="1539">SUM(F854-E854)*D854</f>
        <v>6000</v>
      </c>
      <c r="J854" s="105">
        <v>0</v>
      </c>
      <c r="K854" s="105">
        <v>0</v>
      </c>
      <c r="L854" s="107">
        <f t="shared" ref="L854" si="1540">SUM(I854:K854)</f>
        <v>6000</v>
      </c>
      <c r="M854" s="108"/>
    </row>
    <row r="855" spans="1:13">
      <c r="A855" s="103"/>
      <c r="B855" s="104"/>
      <c r="C855" s="105"/>
      <c r="D855" s="106"/>
      <c r="E855" s="106"/>
      <c r="F855" s="105"/>
      <c r="G855" s="105"/>
      <c r="H855" s="105"/>
      <c r="I855" s="107"/>
      <c r="J855" s="105"/>
      <c r="K855" s="105"/>
      <c r="L855" s="107"/>
      <c r="M855" s="108"/>
    </row>
    <row r="856" spans="1:13">
      <c r="A856" s="127"/>
      <c r="B856" s="110"/>
      <c r="C856" s="109"/>
      <c r="D856" s="128"/>
      <c r="E856" s="128"/>
      <c r="F856" s="109"/>
      <c r="G856" s="109" t="s">
        <v>547</v>
      </c>
      <c r="H856" s="109"/>
      <c r="I856" s="109">
        <f>SUM(I796:I854)</f>
        <v>108135.00000000047</v>
      </c>
      <c r="J856" s="109" t="s">
        <v>548</v>
      </c>
      <c r="K856" s="109"/>
      <c r="L856" s="109">
        <f>SUM(L796:L854)</f>
        <v>364935.00000000029</v>
      </c>
      <c r="M856" s="108"/>
    </row>
    <row r="857" spans="1:13">
      <c r="A857" s="108"/>
      <c r="B857" s="108"/>
      <c r="C857" s="108"/>
      <c r="D857" s="108"/>
      <c r="E857" s="108"/>
      <c r="F857" s="108"/>
      <c r="G857" s="105"/>
      <c r="H857" s="105"/>
      <c r="I857" s="107"/>
      <c r="J857" s="105"/>
      <c r="K857" s="105"/>
      <c r="L857" s="107"/>
      <c r="M857" s="108"/>
    </row>
    <row r="858" spans="1:13">
      <c r="A858" s="110"/>
      <c r="B858" s="111"/>
      <c r="C858" s="111"/>
      <c r="D858" s="111"/>
      <c r="E858" s="111"/>
      <c r="F858" s="129">
        <v>43525</v>
      </c>
      <c r="G858" s="111"/>
      <c r="H858" s="111"/>
      <c r="I858" s="111"/>
      <c r="J858" s="111"/>
      <c r="K858" s="111"/>
      <c r="L858" s="111"/>
      <c r="M858" s="108"/>
    </row>
    <row r="859" spans="1:13">
      <c r="A859" s="103"/>
      <c r="B859" s="104"/>
      <c r="C859" s="105"/>
      <c r="D859" s="106"/>
      <c r="E859" s="106"/>
      <c r="F859" s="105"/>
      <c r="G859" s="105"/>
      <c r="H859" s="105"/>
      <c r="I859" s="107"/>
      <c r="J859" s="109" t="s">
        <v>590</v>
      </c>
      <c r="K859" s="111"/>
      <c r="L859" s="130">
        <v>0.78</v>
      </c>
      <c r="M859" s="108"/>
    </row>
    <row r="860" spans="1:13">
      <c r="A860" s="103" t="s">
        <v>580</v>
      </c>
      <c r="B860" s="104" t="s">
        <v>49</v>
      </c>
      <c r="C860" s="105" t="s">
        <v>14</v>
      </c>
      <c r="D860" s="106">
        <v>2000</v>
      </c>
      <c r="E860" s="106">
        <v>776</v>
      </c>
      <c r="F860" s="105">
        <v>778</v>
      </c>
      <c r="G860" s="105">
        <v>780</v>
      </c>
      <c r="H860" s="105">
        <v>782</v>
      </c>
      <c r="I860" s="107">
        <f t="shared" ref="I860" si="1541">SUM(F860-E860)*D860</f>
        <v>4000</v>
      </c>
      <c r="J860" s="105">
        <f t="shared" ref="J860:J865" si="1542">SUM(G860-F860)*D860</f>
        <v>4000</v>
      </c>
      <c r="K860" s="105">
        <f>SUM(H860-G860)*D860</f>
        <v>4000</v>
      </c>
      <c r="L860" s="107">
        <f t="shared" ref="L860" si="1543">SUM(I860:K860)</f>
        <v>12000</v>
      </c>
      <c r="M860" s="108"/>
    </row>
    <row r="861" spans="1:13">
      <c r="A861" s="103" t="s">
        <v>580</v>
      </c>
      <c r="B861" s="104" t="s">
        <v>69</v>
      </c>
      <c r="C861" s="105" t="s">
        <v>14</v>
      </c>
      <c r="D861" s="106">
        <v>1500</v>
      </c>
      <c r="E861" s="106">
        <v>846</v>
      </c>
      <c r="F861" s="105">
        <v>849</v>
      </c>
      <c r="G861" s="105">
        <v>852</v>
      </c>
      <c r="H861" s="105">
        <v>855</v>
      </c>
      <c r="I861" s="107">
        <f t="shared" ref="I861" si="1544">SUM(F861-E861)*D861</f>
        <v>4500</v>
      </c>
      <c r="J861" s="105">
        <f t="shared" si="1542"/>
        <v>4500</v>
      </c>
      <c r="K861" s="105">
        <f>SUM(H861-G861)*D861</f>
        <v>4500</v>
      </c>
      <c r="L861" s="107">
        <f t="shared" ref="L861" si="1545">SUM(I861:K861)</f>
        <v>13500</v>
      </c>
      <c r="M861" s="108"/>
    </row>
    <row r="862" spans="1:13">
      <c r="A862" s="103" t="s">
        <v>578</v>
      </c>
      <c r="B862" s="104" t="s">
        <v>33</v>
      </c>
      <c r="C862" s="105" t="s">
        <v>14</v>
      </c>
      <c r="D862" s="106">
        <v>3000</v>
      </c>
      <c r="E862" s="106">
        <v>141</v>
      </c>
      <c r="F862" s="105">
        <v>142.5</v>
      </c>
      <c r="G862" s="105">
        <v>144</v>
      </c>
      <c r="H862" s="105">
        <v>146</v>
      </c>
      <c r="I862" s="107">
        <f t="shared" ref="I862" si="1546">SUM(F862-E862)*D862</f>
        <v>4500</v>
      </c>
      <c r="J862" s="105">
        <f t="shared" si="1542"/>
        <v>4500</v>
      </c>
      <c r="K862" s="105">
        <f>SUM(H862-G862)*D862</f>
        <v>6000</v>
      </c>
      <c r="L862" s="107">
        <f t="shared" ref="L862" si="1547">SUM(I862:K862)</f>
        <v>15000</v>
      </c>
      <c r="M862" s="108"/>
    </row>
    <row r="863" spans="1:13">
      <c r="A863" s="103" t="s">
        <v>578</v>
      </c>
      <c r="B863" s="104" t="s">
        <v>579</v>
      </c>
      <c r="C863" s="105" t="s">
        <v>14</v>
      </c>
      <c r="D863" s="106">
        <v>1000</v>
      </c>
      <c r="E863" s="106">
        <v>771.5</v>
      </c>
      <c r="F863" s="105">
        <v>775</v>
      </c>
      <c r="G863" s="105">
        <v>780</v>
      </c>
      <c r="H863" s="105">
        <v>786</v>
      </c>
      <c r="I863" s="107">
        <f t="shared" ref="I863" si="1548">SUM(F863-E863)*D863</f>
        <v>3500</v>
      </c>
      <c r="J863" s="105">
        <f t="shared" si="1542"/>
        <v>5000</v>
      </c>
      <c r="K863" s="105">
        <f>SUM(H863-G863)*D863</f>
        <v>6000</v>
      </c>
      <c r="L863" s="107">
        <f t="shared" ref="L863" si="1549">SUM(I863:K863)</f>
        <v>14500</v>
      </c>
      <c r="M863" s="108"/>
    </row>
    <row r="864" spans="1:13">
      <c r="A864" s="103" t="s">
        <v>578</v>
      </c>
      <c r="B864" s="104" t="s">
        <v>102</v>
      </c>
      <c r="C864" s="105" t="s">
        <v>14</v>
      </c>
      <c r="D864" s="106">
        <v>3000</v>
      </c>
      <c r="E864" s="106">
        <v>609</v>
      </c>
      <c r="F864" s="105">
        <v>611</v>
      </c>
      <c r="G864" s="105">
        <v>613</v>
      </c>
      <c r="H864" s="105">
        <v>0</v>
      </c>
      <c r="I864" s="107">
        <f t="shared" ref="I864" si="1550">SUM(F864-E864)*D864</f>
        <v>6000</v>
      </c>
      <c r="J864" s="105">
        <f t="shared" si="1542"/>
        <v>6000</v>
      </c>
      <c r="K864" s="105">
        <v>0</v>
      </c>
      <c r="L864" s="107">
        <f t="shared" ref="L864" si="1551">SUM(I864:K864)</f>
        <v>12000</v>
      </c>
      <c r="M864" s="108"/>
    </row>
    <row r="865" spans="1:13">
      <c r="A865" s="103" t="s">
        <v>577</v>
      </c>
      <c r="B865" s="104" t="s">
        <v>46</v>
      </c>
      <c r="C865" s="105" t="s">
        <v>14</v>
      </c>
      <c r="D865" s="106">
        <v>2000</v>
      </c>
      <c r="E865" s="106">
        <v>592</v>
      </c>
      <c r="F865" s="105">
        <v>594</v>
      </c>
      <c r="G865" s="105">
        <v>596</v>
      </c>
      <c r="H865" s="105">
        <v>598</v>
      </c>
      <c r="I865" s="107">
        <f t="shared" ref="I865" si="1552">SUM(F865-E865)*D865</f>
        <v>4000</v>
      </c>
      <c r="J865" s="105">
        <f t="shared" si="1542"/>
        <v>4000</v>
      </c>
      <c r="K865" s="105">
        <f>SUM(H865-G865)*D865</f>
        <v>4000</v>
      </c>
      <c r="L865" s="107">
        <f t="shared" ref="L865" si="1553">SUM(I865:K865)</f>
        <v>12000</v>
      </c>
      <c r="M865" s="108"/>
    </row>
    <row r="866" spans="1:13">
      <c r="A866" s="103" t="s">
        <v>577</v>
      </c>
      <c r="B866" s="104" t="s">
        <v>564</v>
      </c>
      <c r="C866" s="105" t="s">
        <v>14</v>
      </c>
      <c r="D866" s="106">
        <v>16000</v>
      </c>
      <c r="E866" s="106">
        <v>113.2</v>
      </c>
      <c r="F866" s="105">
        <v>112.75</v>
      </c>
      <c r="G866" s="105">
        <v>0</v>
      </c>
      <c r="H866" s="105">
        <v>0</v>
      </c>
      <c r="I866" s="107">
        <f t="shared" ref="I866" si="1554">SUM(F866-E866)*D866</f>
        <v>-7200.0000000000455</v>
      </c>
      <c r="J866" s="105">
        <v>0</v>
      </c>
      <c r="K866" s="105">
        <f>SUM(H866-G866)*D866</f>
        <v>0</v>
      </c>
      <c r="L866" s="107">
        <f t="shared" ref="L866" si="1555">SUM(I866:K866)</f>
        <v>-7200.0000000000455</v>
      </c>
      <c r="M866" s="108"/>
    </row>
    <row r="867" spans="1:13">
      <c r="A867" s="103" t="s">
        <v>575</v>
      </c>
      <c r="B867" s="104" t="s">
        <v>41</v>
      </c>
      <c r="C867" s="105" t="s">
        <v>14</v>
      </c>
      <c r="D867" s="106">
        <v>5000</v>
      </c>
      <c r="E867" s="106">
        <v>366</v>
      </c>
      <c r="F867" s="105">
        <v>367</v>
      </c>
      <c r="G867" s="105">
        <v>368</v>
      </c>
      <c r="H867" s="105">
        <v>369</v>
      </c>
      <c r="I867" s="107">
        <f t="shared" ref="I867" si="1556">SUM(F867-E867)*D867</f>
        <v>5000</v>
      </c>
      <c r="J867" s="105">
        <f>SUM(G867-F867)*D867</f>
        <v>5000</v>
      </c>
      <c r="K867" s="105">
        <f>SUM(H867-G867)*D867</f>
        <v>5000</v>
      </c>
      <c r="L867" s="107">
        <f t="shared" ref="L867" si="1557">SUM(I867:K867)</f>
        <v>15000</v>
      </c>
      <c r="M867" s="108"/>
    </row>
    <row r="868" spans="1:13">
      <c r="A868" s="103" t="s">
        <v>575</v>
      </c>
      <c r="B868" s="104" t="s">
        <v>42</v>
      </c>
      <c r="C868" s="105" t="s">
        <v>14</v>
      </c>
      <c r="D868" s="106">
        <v>5000</v>
      </c>
      <c r="E868" s="106">
        <v>203.75</v>
      </c>
      <c r="F868" s="105">
        <v>204.75</v>
      </c>
      <c r="G868" s="105">
        <v>205.75</v>
      </c>
      <c r="H868" s="105">
        <v>0</v>
      </c>
      <c r="I868" s="107">
        <f t="shared" ref="I868" si="1558">SUM(F868-E868)*D868</f>
        <v>5000</v>
      </c>
      <c r="J868" s="105">
        <f>SUM(G868-F868)*D868</f>
        <v>5000</v>
      </c>
      <c r="K868" s="105">
        <v>0</v>
      </c>
      <c r="L868" s="107">
        <f t="shared" ref="L868" si="1559">SUM(I868:K868)</f>
        <v>10000</v>
      </c>
      <c r="M868" s="108"/>
    </row>
    <row r="869" spans="1:13">
      <c r="A869" s="103" t="s">
        <v>575</v>
      </c>
      <c r="B869" s="104" t="s">
        <v>265</v>
      </c>
      <c r="C869" s="105" t="s">
        <v>14</v>
      </c>
      <c r="D869" s="106">
        <v>9000</v>
      </c>
      <c r="E869" s="106">
        <v>98</v>
      </c>
      <c r="F869" s="105">
        <v>98.7</v>
      </c>
      <c r="G869" s="105">
        <v>99.5</v>
      </c>
      <c r="H869" s="105">
        <v>0</v>
      </c>
      <c r="I869" s="107">
        <f t="shared" ref="I869:I870" si="1560">SUM(F869-E869)*D869</f>
        <v>6300.0000000000255</v>
      </c>
      <c r="J869" s="105">
        <f>SUM(G869-F869)*D869</f>
        <v>7199.9999999999745</v>
      </c>
      <c r="K869" s="105">
        <v>0</v>
      </c>
      <c r="L869" s="107">
        <f t="shared" ref="L869:L870" si="1561">SUM(I869:K869)</f>
        <v>13500</v>
      </c>
      <c r="M869" s="108"/>
    </row>
    <row r="870" spans="1:13">
      <c r="A870" s="103" t="s">
        <v>575</v>
      </c>
      <c r="B870" s="104" t="s">
        <v>576</v>
      </c>
      <c r="C870" s="105" t="s">
        <v>14</v>
      </c>
      <c r="D870" s="106">
        <v>26000</v>
      </c>
      <c r="E870" s="106">
        <v>45</v>
      </c>
      <c r="F870" s="105">
        <v>45</v>
      </c>
      <c r="G870" s="105">
        <v>0</v>
      </c>
      <c r="H870" s="105">
        <v>0</v>
      </c>
      <c r="I870" s="107">
        <f t="shared" si="1560"/>
        <v>0</v>
      </c>
      <c r="J870" s="105">
        <v>0</v>
      </c>
      <c r="K870" s="105">
        <v>0</v>
      </c>
      <c r="L870" s="107">
        <f t="shared" si="1561"/>
        <v>0</v>
      </c>
      <c r="M870" s="108"/>
    </row>
    <row r="871" spans="1:13">
      <c r="A871" s="103" t="s">
        <v>575</v>
      </c>
      <c r="B871" s="104" t="s">
        <v>233</v>
      </c>
      <c r="C871" s="105" t="s">
        <v>14</v>
      </c>
      <c r="D871" s="106">
        <v>12000</v>
      </c>
      <c r="E871" s="106">
        <v>154</v>
      </c>
      <c r="F871" s="105">
        <v>153.25</v>
      </c>
      <c r="G871" s="105">
        <v>99.5</v>
      </c>
      <c r="H871" s="105">
        <v>0</v>
      </c>
      <c r="I871" s="107">
        <f t="shared" ref="I871" si="1562">SUM(F871-E871)*D871</f>
        <v>-9000</v>
      </c>
      <c r="J871" s="105">
        <v>0</v>
      </c>
      <c r="K871" s="105">
        <v>0</v>
      </c>
      <c r="L871" s="107">
        <f t="shared" ref="L871" si="1563">SUM(I871:K871)</f>
        <v>-9000</v>
      </c>
      <c r="M871" s="108"/>
    </row>
    <row r="872" spans="1:13">
      <c r="A872" s="103" t="s">
        <v>573</v>
      </c>
      <c r="B872" s="104" t="s">
        <v>564</v>
      </c>
      <c r="C872" s="105" t="s">
        <v>14</v>
      </c>
      <c r="D872" s="106">
        <v>16000</v>
      </c>
      <c r="E872" s="106">
        <v>110.85</v>
      </c>
      <c r="F872" s="105">
        <v>111.15</v>
      </c>
      <c r="G872" s="105">
        <v>0</v>
      </c>
      <c r="H872" s="105">
        <v>0</v>
      </c>
      <c r="I872" s="107">
        <f t="shared" ref="I872" si="1564">SUM(F872-E872)*D872</f>
        <v>4800.0000000001819</v>
      </c>
      <c r="J872" s="105">
        <v>0</v>
      </c>
      <c r="K872" s="105">
        <v>0</v>
      </c>
      <c r="L872" s="107">
        <f t="shared" ref="L872" si="1565">SUM(I872:K872)</f>
        <v>4800.0000000001819</v>
      </c>
      <c r="M872" s="108"/>
    </row>
    <row r="873" spans="1:13">
      <c r="A873" s="103" t="s">
        <v>574</v>
      </c>
      <c r="B873" s="104" t="s">
        <v>127</v>
      </c>
      <c r="C873" s="105" t="s">
        <v>14</v>
      </c>
      <c r="D873" s="106">
        <v>9000</v>
      </c>
      <c r="E873" s="106">
        <v>147.5</v>
      </c>
      <c r="F873" s="105">
        <v>148</v>
      </c>
      <c r="G873" s="105">
        <v>148.5</v>
      </c>
      <c r="H873" s="105">
        <v>0</v>
      </c>
      <c r="I873" s="107">
        <f t="shared" ref="I873" si="1566">SUM(F873-E873)*D873</f>
        <v>4500</v>
      </c>
      <c r="J873" s="105">
        <f>SUM(G873-F873)*D873</f>
        <v>4500</v>
      </c>
      <c r="K873" s="105">
        <v>0</v>
      </c>
      <c r="L873" s="107">
        <f t="shared" ref="L873" si="1567">SUM(I873:K873)</f>
        <v>9000</v>
      </c>
      <c r="M873" s="108"/>
    </row>
    <row r="874" spans="1:13">
      <c r="A874" s="103" t="s">
        <v>574</v>
      </c>
      <c r="B874" s="104" t="s">
        <v>55</v>
      </c>
      <c r="C874" s="105" t="s">
        <v>14</v>
      </c>
      <c r="D874" s="106">
        <v>3500</v>
      </c>
      <c r="E874" s="106">
        <v>258</v>
      </c>
      <c r="F874" s="105">
        <v>256</v>
      </c>
      <c r="G874" s="105">
        <v>0</v>
      </c>
      <c r="H874" s="105">
        <v>0</v>
      </c>
      <c r="I874" s="107">
        <f t="shared" ref="I874" si="1568">SUM(F874-E874)*D874</f>
        <v>-7000</v>
      </c>
      <c r="J874" s="105">
        <v>0</v>
      </c>
      <c r="K874" s="105">
        <v>0</v>
      </c>
      <c r="L874" s="107">
        <f t="shared" ref="L874" si="1569">SUM(I874:K874)</f>
        <v>-7000</v>
      </c>
      <c r="M874" s="108"/>
    </row>
    <row r="875" spans="1:13">
      <c r="A875" s="103" t="s">
        <v>572</v>
      </c>
      <c r="B875" s="104" t="s">
        <v>123</v>
      </c>
      <c r="C875" s="105" t="s">
        <v>14</v>
      </c>
      <c r="D875" s="106">
        <v>1600</v>
      </c>
      <c r="E875" s="106">
        <v>835</v>
      </c>
      <c r="F875" s="105">
        <v>839</v>
      </c>
      <c r="G875" s="105">
        <v>0</v>
      </c>
      <c r="H875" s="105">
        <v>0</v>
      </c>
      <c r="I875" s="107">
        <f t="shared" ref="I875" si="1570">SUM(F875-E875)*D875</f>
        <v>6400</v>
      </c>
      <c r="J875" s="105">
        <v>0</v>
      </c>
      <c r="K875" s="105">
        <f>SUM(H875-G875)*D875</f>
        <v>0</v>
      </c>
      <c r="L875" s="107">
        <f t="shared" ref="L875" si="1571">SUM(I875:K875)</f>
        <v>6400</v>
      </c>
      <c r="M875" s="108"/>
    </row>
    <row r="876" spans="1:13">
      <c r="A876" s="103" t="s">
        <v>570</v>
      </c>
      <c r="B876" s="104" t="s">
        <v>233</v>
      </c>
      <c r="C876" s="105" t="s">
        <v>14</v>
      </c>
      <c r="D876" s="106">
        <v>12000</v>
      </c>
      <c r="E876" s="106">
        <v>147.19999999999999</v>
      </c>
      <c r="F876" s="105">
        <v>147.69999999999999</v>
      </c>
      <c r="G876" s="105">
        <v>148.25</v>
      </c>
      <c r="H876" s="105">
        <v>149</v>
      </c>
      <c r="I876" s="107">
        <f t="shared" ref="I876" si="1572">SUM(F876-E876)*D876</f>
        <v>6000</v>
      </c>
      <c r="J876" s="105">
        <f>SUM(G876-F876)*D876</f>
        <v>6600.0000000001364</v>
      </c>
      <c r="K876" s="105">
        <f>SUM(H876-G876)*D876</f>
        <v>9000</v>
      </c>
      <c r="L876" s="107">
        <f t="shared" ref="L876" si="1573">SUM(I876:K876)</f>
        <v>21600.000000000138</v>
      </c>
      <c r="M876" s="108"/>
    </row>
    <row r="877" spans="1:13">
      <c r="A877" s="103" t="s">
        <v>570</v>
      </c>
      <c r="B877" s="104" t="s">
        <v>40</v>
      </c>
      <c r="C877" s="105" t="s">
        <v>14</v>
      </c>
      <c r="D877" s="106">
        <v>8000</v>
      </c>
      <c r="E877" s="106">
        <v>125.5</v>
      </c>
      <c r="F877" s="105">
        <v>126</v>
      </c>
      <c r="G877" s="105">
        <v>126.5</v>
      </c>
      <c r="H877" s="105">
        <v>0</v>
      </c>
      <c r="I877" s="107">
        <f t="shared" ref="I877" si="1574">SUM(F877-E877)*D877</f>
        <v>4000</v>
      </c>
      <c r="J877" s="105">
        <f>SUM(G877-F877)*D877</f>
        <v>4000</v>
      </c>
      <c r="K877" s="105">
        <v>0</v>
      </c>
      <c r="L877" s="107">
        <f t="shared" ref="L877" si="1575">SUM(I877:K877)</f>
        <v>8000</v>
      </c>
      <c r="M877" s="108"/>
    </row>
    <row r="878" spans="1:13">
      <c r="A878" s="103" t="s">
        <v>570</v>
      </c>
      <c r="B878" s="104" t="s">
        <v>121</v>
      </c>
      <c r="C878" s="105" t="s">
        <v>14</v>
      </c>
      <c r="D878" s="106">
        <v>4000</v>
      </c>
      <c r="E878" s="106">
        <v>272</v>
      </c>
      <c r="F878" s="105">
        <v>273</v>
      </c>
      <c r="G878" s="105">
        <v>0</v>
      </c>
      <c r="H878" s="105">
        <v>27</v>
      </c>
      <c r="I878" s="107">
        <f t="shared" ref="I878" si="1576">SUM(F878-E878)*D878</f>
        <v>4000</v>
      </c>
      <c r="J878" s="105">
        <v>0</v>
      </c>
      <c r="K878" s="105">
        <v>0</v>
      </c>
      <c r="L878" s="107">
        <f t="shared" ref="L878" si="1577">SUM(I878:K878)</f>
        <v>4000</v>
      </c>
      <c r="M878" s="108"/>
    </row>
    <row r="879" spans="1:13">
      <c r="A879" s="103" t="s">
        <v>570</v>
      </c>
      <c r="B879" s="104" t="s">
        <v>571</v>
      </c>
      <c r="C879" s="105" t="s">
        <v>14</v>
      </c>
      <c r="D879" s="106">
        <v>2000</v>
      </c>
      <c r="E879" s="106">
        <v>790</v>
      </c>
      <c r="F879" s="105">
        <v>793</v>
      </c>
      <c r="G879" s="105">
        <v>0</v>
      </c>
      <c r="H879" s="105">
        <v>0</v>
      </c>
      <c r="I879" s="107">
        <f t="shared" ref="I879" si="1578">SUM(F879-E879)*D879</f>
        <v>6000</v>
      </c>
      <c r="J879" s="105">
        <v>0</v>
      </c>
      <c r="K879" s="105">
        <v>0</v>
      </c>
      <c r="L879" s="107">
        <f t="shared" ref="L879" si="1579">SUM(I879:K879)</f>
        <v>6000</v>
      </c>
      <c r="M879" s="108"/>
    </row>
    <row r="880" spans="1:13">
      <c r="A880" s="103" t="s">
        <v>570</v>
      </c>
      <c r="B880" s="104" t="s">
        <v>64</v>
      </c>
      <c r="C880" s="105" t="s">
        <v>14</v>
      </c>
      <c r="D880" s="106">
        <v>14000</v>
      </c>
      <c r="E880" s="106">
        <v>93.5</v>
      </c>
      <c r="F880" s="105">
        <v>93.5</v>
      </c>
      <c r="G880" s="105">
        <v>0</v>
      </c>
      <c r="H880" s="105">
        <v>0</v>
      </c>
      <c r="I880" s="107">
        <f t="shared" ref="I880" si="1580">SUM(F880-E880)*D880</f>
        <v>0</v>
      </c>
      <c r="J880" s="105">
        <v>0</v>
      </c>
      <c r="K880" s="105">
        <v>0</v>
      </c>
      <c r="L880" s="107">
        <f t="shared" ref="L880" si="1581">SUM(I880:K880)</f>
        <v>0</v>
      </c>
      <c r="M880" s="108"/>
    </row>
    <row r="881" spans="1:13">
      <c r="A881" s="103" t="s">
        <v>568</v>
      </c>
      <c r="B881" s="104" t="s">
        <v>72</v>
      </c>
      <c r="C881" s="105" t="s">
        <v>14</v>
      </c>
      <c r="D881" s="106">
        <v>1000</v>
      </c>
      <c r="E881" s="106">
        <v>1377</v>
      </c>
      <c r="F881" s="105">
        <v>1382</v>
      </c>
      <c r="G881" s="105">
        <v>1387</v>
      </c>
      <c r="H881" s="105">
        <v>1395</v>
      </c>
      <c r="I881" s="107">
        <f t="shared" ref="I881" si="1582">SUM(F881-E881)*D881</f>
        <v>5000</v>
      </c>
      <c r="J881" s="105">
        <f>SUM(G881-F881)*D881</f>
        <v>5000</v>
      </c>
      <c r="K881" s="105">
        <f>SUM(H881-G881)*D881</f>
        <v>8000</v>
      </c>
      <c r="L881" s="107">
        <f t="shared" ref="L881" si="1583">SUM(I881:K881)</f>
        <v>18000</v>
      </c>
      <c r="M881" s="108"/>
    </row>
    <row r="882" spans="1:13">
      <c r="A882" s="103" t="s">
        <v>568</v>
      </c>
      <c r="B882" s="104" t="s">
        <v>41</v>
      </c>
      <c r="C882" s="105" t="s">
        <v>14</v>
      </c>
      <c r="D882" s="106">
        <v>5000</v>
      </c>
      <c r="E882" s="106">
        <v>371</v>
      </c>
      <c r="F882" s="105">
        <v>372</v>
      </c>
      <c r="G882" s="105">
        <v>373</v>
      </c>
      <c r="H882" s="105">
        <v>374</v>
      </c>
      <c r="I882" s="107">
        <f t="shared" ref="I882" si="1584">SUM(F882-E882)*D882</f>
        <v>5000</v>
      </c>
      <c r="J882" s="105">
        <f>SUM(G882-F882)*D882</f>
        <v>5000</v>
      </c>
      <c r="K882" s="105">
        <f>SUM(H882-G882)*D882</f>
        <v>5000</v>
      </c>
      <c r="L882" s="107">
        <f t="shared" ref="L882" si="1585">SUM(I882:K882)</f>
        <v>15000</v>
      </c>
      <c r="M882" s="108"/>
    </row>
    <row r="883" spans="1:13">
      <c r="A883" s="103" t="s">
        <v>568</v>
      </c>
      <c r="B883" s="104" t="s">
        <v>569</v>
      </c>
      <c r="C883" s="105" t="s">
        <v>14</v>
      </c>
      <c r="D883" s="106">
        <v>6000</v>
      </c>
      <c r="E883" s="106">
        <v>261</v>
      </c>
      <c r="F883" s="105">
        <v>262</v>
      </c>
      <c r="G883" s="105">
        <v>263</v>
      </c>
      <c r="H883" s="105">
        <v>264</v>
      </c>
      <c r="I883" s="107">
        <f t="shared" ref="I883" si="1586">SUM(F883-E883)*D883</f>
        <v>6000</v>
      </c>
      <c r="J883" s="105">
        <f>SUM(G883-F883)*D883</f>
        <v>6000</v>
      </c>
      <c r="K883" s="105">
        <f>SUM(H883-G883)*D883</f>
        <v>6000</v>
      </c>
      <c r="L883" s="107">
        <f t="shared" ref="L883" si="1587">SUM(I883:K883)</f>
        <v>18000</v>
      </c>
      <c r="M883" s="108"/>
    </row>
    <row r="884" spans="1:13">
      <c r="A884" s="103" t="s">
        <v>568</v>
      </c>
      <c r="B884" s="104" t="s">
        <v>40</v>
      </c>
      <c r="C884" s="105" t="s">
        <v>14</v>
      </c>
      <c r="D884" s="106">
        <v>8000</v>
      </c>
      <c r="E884" s="106">
        <v>120.5</v>
      </c>
      <c r="F884" s="105">
        <v>121</v>
      </c>
      <c r="G884" s="105">
        <v>121.5</v>
      </c>
      <c r="H884" s="105">
        <v>122</v>
      </c>
      <c r="I884" s="107">
        <f t="shared" ref="I884" si="1588">SUM(F884-E884)*D884</f>
        <v>4000</v>
      </c>
      <c r="J884" s="105">
        <f>SUM(G884-F884)*D884</f>
        <v>4000</v>
      </c>
      <c r="K884" s="105">
        <f>SUM(H884-G884)*D884</f>
        <v>4000</v>
      </c>
      <c r="L884" s="107">
        <f t="shared" ref="L884" si="1589">SUM(I884:K884)</f>
        <v>12000</v>
      </c>
      <c r="M884" s="108"/>
    </row>
    <row r="885" spans="1:13">
      <c r="A885" s="103" t="s">
        <v>568</v>
      </c>
      <c r="B885" s="104" t="s">
        <v>92</v>
      </c>
      <c r="C885" s="105" t="s">
        <v>14</v>
      </c>
      <c r="D885" s="106">
        <v>1200</v>
      </c>
      <c r="E885" s="106">
        <v>1330</v>
      </c>
      <c r="F885" s="105">
        <v>1324</v>
      </c>
      <c r="G885" s="105">
        <v>0</v>
      </c>
      <c r="H885" s="105">
        <v>0</v>
      </c>
      <c r="I885" s="107">
        <f t="shared" ref="I885" si="1590">SUM(F885-E885)*D885</f>
        <v>-7200</v>
      </c>
      <c r="J885" s="105">
        <v>0</v>
      </c>
      <c r="K885" s="105">
        <f>SUM(H885-G885)*D885</f>
        <v>0</v>
      </c>
      <c r="L885" s="107">
        <f t="shared" ref="L885" si="1591">SUM(I885:K885)</f>
        <v>-7200</v>
      </c>
      <c r="M885" s="108"/>
    </row>
    <row r="886" spans="1:13">
      <c r="A886" s="103" t="s">
        <v>567</v>
      </c>
      <c r="B886" s="104" t="s">
        <v>46</v>
      </c>
      <c r="C886" s="105" t="s">
        <v>14</v>
      </c>
      <c r="D886" s="106">
        <v>2000</v>
      </c>
      <c r="E886" s="106">
        <v>626</v>
      </c>
      <c r="F886" s="105">
        <v>628</v>
      </c>
      <c r="G886" s="105">
        <v>0</v>
      </c>
      <c r="H886" s="105">
        <v>0</v>
      </c>
      <c r="I886" s="107">
        <f t="shared" ref="I886" si="1592">SUM(F886-E886)*D886</f>
        <v>4000</v>
      </c>
      <c r="J886" s="105">
        <v>0</v>
      </c>
      <c r="K886" s="105">
        <v>0</v>
      </c>
      <c r="L886" s="107">
        <f t="shared" ref="L886" si="1593">SUM(I886:K886)</f>
        <v>4000</v>
      </c>
      <c r="M886" s="108"/>
    </row>
    <row r="887" spans="1:13">
      <c r="A887" s="103" t="s">
        <v>567</v>
      </c>
      <c r="B887" s="104" t="s">
        <v>37</v>
      </c>
      <c r="C887" s="105" t="s">
        <v>14</v>
      </c>
      <c r="D887" s="106">
        <v>12000</v>
      </c>
      <c r="E887" s="106">
        <v>112</v>
      </c>
      <c r="F887" s="105">
        <v>112.5</v>
      </c>
      <c r="G887" s="105">
        <v>113</v>
      </c>
      <c r="H887" s="105">
        <v>113.5</v>
      </c>
      <c r="I887" s="107">
        <f t="shared" ref="I887" si="1594">SUM(F887-E887)*D887</f>
        <v>6000</v>
      </c>
      <c r="J887" s="105">
        <f>SUM(G887-F887)*D887</f>
        <v>6000</v>
      </c>
      <c r="K887" s="105">
        <f>SUM(H887-G887)*D887</f>
        <v>6000</v>
      </c>
      <c r="L887" s="107">
        <f t="shared" ref="L887" si="1595">SUM(I887:K887)</f>
        <v>18000</v>
      </c>
      <c r="M887" s="108"/>
    </row>
    <row r="888" spans="1:13">
      <c r="A888" s="103" t="s">
        <v>567</v>
      </c>
      <c r="B888" s="104" t="s">
        <v>540</v>
      </c>
      <c r="C888" s="105" t="s">
        <v>14</v>
      </c>
      <c r="D888" s="106">
        <v>24000</v>
      </c>
      <c r="E888" s="106">
        <v>51.55</v>
      </c>
      <c r="F888" s="105">
        <v>51.9</v>
      </c>
      <c r="G888" s="105">
        <v>52.25</v>
      </c>
      <c r="H888" s="105">
        <v>53</v>
      </c>
      <c r="I888" s="107">
        <f t="shared" ref="I888" si="1596">SUM(F888-E888)*D888</f>
        <v>8400.0000000000346</v>
      </c>
      <c r="J888" s="105">
        <f>SUM(G888-F888)*D888</f>
        <v>8400.0000000000346</v>
      </c>
      <c r="K888" s="105">
        <f>SUM(H888-G888)*D888</f>
        <v>18000</v>
      </c>
      <c r="L888" s="107">
        <f t="shared" ref="L888" si="1597">SUM(I888:K888)</f>
        <v>34800.000000000073</v>
      </c>
      <c r="M888" s="108"/>
    </row>
    <row r="889" spans="1:13">
      <c r="A889" s="103" t="s">
        <v>567</v>
      </c>
      <c r="B889" s="104" t="s">
        <v>564</v>
      </c>
      <c r="C889" s="105" t="s">
        <v>14</v>
      </c>
      <c r="D889" s="106">
        <v>16000</v>
      </c>
      <c r="E889" s="106">
        <v>107.7</v>
      </c>
      <c r="F889" s="105">
        <v>107</v>
      </c>
      <c r="G889" s="105">
        <v>0</v>
      </c>
      <c r="H889" s="105">
        <v>0</v>
      </c>
      <c r="I889" s="107">
        <f t="shared" ref="I889" si="1598">SUM(F889-E889)*D889</f>
        <v>-11200.000000000045</v>
      </c>
      <c r="J889" s="105">
        <v>0</v>
      </c>
      <c r="K889" s="105">
        <f>SUM(H889-G889)*D889</f>
        <v>0</v>
      </c>
      <c r="L889" s="107">
        <f t="shared" ref="L889" si="1599">SUM(I889:K889)</f>
        <v>-11200.000000000045</v>
      </c>
      <c r="M889" s="108"/>
    </row>
    <row r="890" spans="1:13">
      <c r="A890" s="103" t="s">
        <v>565</v>
      </c>
      <c r="B890" s="104" t="s">
        <v>56</v>
      </c>
      <c r="C890" s="105" t="s">
        <v>14</v>
      </c>
      <c r="D890" s="106">
        <v>2400</v>
      </c>
      <c r="E890" s="106">
        <v>747.5</v>
      </c>
      <c r="F890" s="105">
        <v>749.5</v>
      </c>
      <c r="G890" s="105">
        <v>751.9</v>
      </c>
      <c r="H890" s="105">
        <v>0</v>
      </c>
      <c r="I890" s="107">
        <f t="shared" ref="I890" si="1600">SUM(F890-E890)*D890</f>
        <v>4800</v>
      </c>
      <c r="J890" s="105">
        <f>SUM(G890-F890)*D890</f>
        <v>5759.9999999999454</v>
      </c>
      <c r="K890" s="105">
        <v>0</v>
      </c>
      <c r="L890" s="107">
        <f t="shared" ref="L890" si="1601">SUM(I890:K890)</f>
        <v>10559.999999999945</v>
      </c>
      <c r="M890" s="108"/>
    </row>
    <row r="891" spans="1:13">
      <c r="A891" s="103" t="s">
        <v>565</v>
      </c>
      <c r="B891" s="104" t="s">
        <v>564</v>
      </c>
      <c r="C891" s="105" t="s">
        <v>14</v>
      </c>
      <c r="D891" s="106">
        <v>16000</v>
      </c>
      <c r="E891" s="106">
        <v>106.5</v>
      </c>
      <c r="F891" s="105">
        <v>107</v>
      </c>
      <c r="G891" s="105">
        <v>107.5</v>
      </c>
      <c r="H891" s="105">
        <v>0</v>
      </c>
      <c r="I891" s="107">
        <f t="shared" ref="I891" si="1602">SUM(F891-E891)*D891</f>
        <v>8000</v>
      </c>
      <c r="J891" s="105">
        <f>SUM(G891-F891)*D891</f>
        <v>8000</v>
      </c>
      <c r="K891" s="105">
        <v>0</v>
      </c>
      <c r="L891" s="107">
        <f t="shared" ref="L891" si="1603">SUM(I891:K891)</f>
        <v>16000</v>
      </c>
      <c r="M891" s="108"/>
    </row>
    <row r="892" spans="1:13">
      <c r="A892" s="103" t="s">
        <v>565</v>
      </c>
      <c r="B892" s="104" t="s">
        <v>566</v>
      </c>
      <c r="C892" s="105" t="s">
        <v>14</v>
      </c>
      <c r="D892" s="106">
        <v>16000</v>
      </c>
      <c r="E892" s="106">
        <v>62.2</v>
      </c>
      <c r="F892" s="105">
        <v>62.5</v>
      </c>
      <c r="G892" s="105">
        <v>0</v>
      </c>
      <c r="H892" s="105">
        <v>0</v>
      </c>
      <c r="I892" s="107">
        <f t="shared" ref="I892" si="1604">SUM(F892-E892)*D892</f>
        <v>4799.9999999999545</v>
      </c>
      <c r="J892" s="105">
        <v>0</v>
      </c>
      <c r="K892" s="105">
        <v>0</v>
      </c>
      <c r="L892" s="107">
        <f t="shared" ref="L892" si="1605">SUM(I892:K892)</f>
        <v>4799.9999999999545</v>
      </c>
      <c r="M892" s="108"/>
    </row>
    <row r="893" spans="1:13">
      <c r="A893" s="103" t="s">
        <v>565</v>
      </c>
      <c r="B893" s="104" t="s">
        <v>265</v>
      </c>
      <c r="C893" s="105" t="s">
        <v>14</v>
      </c>
      <c r="D893" s="106">
        <v>9000</v>
      </c>
      <c r="E893" s="106">
        <v>105.5</v>
      </c>
      <c r="F893" s="105">
        <v>104.5</v>
      </c>
      <c r="G893" s="105">
        <v>0</v>
      </c>
      <c r="H893" s="105">
        <v>0</v>
      </c>
      <c r="I893" s="107">
        <f t="shared" ref="I893" si="1606">SUM(F893-E893)*D893</f>
        <v>-9000</v>
      </c>
      <c r="J893" s="105">
        <v>0</v>
      </c>
      <c r="K893" s="105">
        <v>0</v>
      </c>
      <c r="L893" s="107">
        <f t="shared" ref="L893" si="1607">SUM(I893:K893)</f>
        <v>-9000</v>
      </c>
      <c r="M893" s="108"/>
    </row>
    <row r="894" spans="1:13">
      <c r="A894" s="103" t="s">
        <v>563</v>
      </c>
      <c r="B894" s="104" t="s">
        <v>564</v>
      </c>
      <c r="C894" s="105" t="s">
        <v>14</v>
      </c>
      <c r="D894" s="106">
        <v>16000</v>
      </c>
      <c r="E894" s="106">
        <v>106</v>
      </c>
      <c r="F894" s="105">
        <v>106.5</v>
      </c>
      <c r="G894" s="105">
        <v>107</v>
      </c>
      <c r="H894" s="105">
        <v>108</v>
      </c>
      <c r="I894" s="107">
        <f t="shared" ref="I894" si="1608">SUM(F894-E894)*D894</f>
        <v>8000</v>
      </c>
      <c r="J894" s="105">
        <f>SUM(G894-F894)*D894</f>
        <v>8000</v>
      </c>
      <c r="K894" s="105">
        <f t="shared" ref="K894:K904" si="1609">SUM(H894-G894)*D894</f>
        <v>16000</v>
      </c>
      <c r="L894" s="107">
        <f t="shared" ref="L894" si="1610">SUM(I894:K894)</f>
        <v>32000</v>
      </c>
      <c r="M894" s="108"/>
    </row>
    <row r="895" spans="1:13">
      <c r="A895" s="103" t="s">
        <v>563</v>
      </c>
      <c r="B895" s="104" t="s">
        <v>41</v>
      </c>
      <c r="C895" s="105" t="s">
        <v>14</v>
      </c>
      <c r="D895" s="106">
        <v>5000</v>
      </c>
      <c r="E895" s="106">
        <v>367</v>
      </c>
      <c r="F895" s="105">
        <v>368</v>
      </c>
      <c r="G895" s="105">
        <v>0</v>
      </c>
      <c r="H895" s="105">
        <v>0</v>
      </c>
      <c r="I895" s="107">
        <f t="shared" ref="I895" si="1611">SUM(F895-E895)*D895</f>
        <v>5000</v>
      </c>
      <c r="J895" s="105">
        <v>0</v>
      </c>
      <c r="K895" s="105">
        <f t="shared" si="1609"/>
        <v>0</v>
      </c>
      <c r="L895" s="107">
        <f t="shared" ref="L895" si="1612">SUM(I895:K895)</f>
        <v>5000</v>
      </c>
      <c r="M895" s="108"/>
    </row>
    <row r="896" spans="1:13">
      <c r="A896" s="103" t="s">
        <v>563</v>
      </c>
      <c r="B896" s="104" t="s">
        <v>259</v>
      </c>
      <c r="C896" s="105" t="s">
        <v>14</v>
      </c>
      <c r="D896" s="106">
        <v>8000</v>
      </c>
      <c r="E896" s="106">
        <v>137.30000000000001</v>
      </c>
      <c r="F896" s="105">
        <v>138</v>
      </c>
      <c r="G896" s="105">
        <v>0</v>
      </c>
      <c r="H896" s="105">
        <v>0</v>
      </c>
      <c r="I896" s="107">
        <f t="shared" ref="I896" si="1613">SUM(F896-E896)*D896</f>
        <v>5599.9999999999091</v>
      </c>
      <c r="J896" s="105">
        <v>0</v>
      </c>
      <c r="K896" s="105">
        <f t="shared" si="1609"/>
        <v>0</v>
      </c>
      <c r="L896" s="107">
        <f t="shared" ref="L896" si="1614">SUM(I896:K896)</f>
        <v>5599.9999999999091</v>
      </c>
      <c r="M896" s="108"/>
    </row>
    <row r="897" spans="1:13">
      <c r="A897" s="103" t="s">
        <v>563</v>
      </c>
      <c r="B897" s="104" t="s">
        <v>24</v>
      </c>
      <c r="C897" s="105" t="s">
        <v>14</v>
      </c>
      <c r="D897" s="106">
        <v>2000</v>
      </c>
      <c r="E897" s="106">
        <v>501.5</v>
      </c>
      <c r="F897" s="105">
        <v>498</v>
      </c>
      <c r="G897" s="105">
        <v>0</v>
      </c>
      <c r="H897" s="105">
        <v>0</v>
      </c>
      <c r="I897" s="107">
        <f t="shared" ref="I897" si="1615">SUM(F897-E897)*D897</f>
        <v>-7000</v>
      </c>
      <c r="J897" s="105">
        <v>0</v>
      </c>
      <c r="K897" s="105">
        <f t="shared" si="1609"/>
        <v>0</v>
      </c>
      <c r="L897" s="107">
        <f t="shared" ref="L897" si="1616">SUM(I897:K897)</f>
        <v>-7000</v>
      </c>
      <c r="M897" s="108"/>
    </row>
    <row r="898" spans="1:13">
      <c r="A898" s="103" t="s">
        <v>561</v>
      </c>
      <c r="B898" s="104" t="s">
        <v>56</v>
      </c>
      <c r="C898" s="105" t="s">
        <v>14</v>
      </c>
      <c r="D898" s="106">
        <v>2400</v>
      </c>
      <c r="E898" s="106">
        <v>746.25</v>
      </c>
      <c r="F898" s="105">
        <v>749</v>
      </c>
      <c r="G898" s="105">
        <v>0</v>
      </c>
      <c r="H898" s="105">
        <v>0</v>
      </c>
      <c r="I898" s="107">
        <f t="shared" ref="I898" si="1617">SUM(F898-E898)*D898</f>
        <v>6600</v>
      </c>
      <c r="J898" s="105">
        <v>0</v>
      </c>
      <c r="K898" s="105">
        <f t="shared" si="1609"/>
        <v>0</v>
      </c>
      <c r="L898" s="107">
        <f t="shared" ref="L898" si="1618">SUM(I898:K898)</f>
        <v>6600</v>
      </c>
      <c r="M898" s="108"/>
    </row>
    <row r="899" spans="1:13">
      <c r="A899" s="103" t="s">
        <v>561</v>
      </c>
      <c r="B899" s="104" t="s">
        <v>25</v>
      </c>
      <c r="C899" s="105" t="s">
        <v>14</v>
      </c>
      <c r="D899" s="106">
        <v>6000</v>
      </c>
      <c r="E899" s="106">
        <v>223.5</v>
      </c>
      <c r="F899" s="105">
        <v>224.25</v>
      </c>
      <c r="G899" s="105">
        <v>225</v>
      </c>
      <c r="H899" s="105">
        <v>226</v>
      </c>
      <c r="I899" s="107">
        <f t="shared" ref="I899" si="1619">SUM(F899-E899)*D899</f>
        <v>4500</v>
      </c>
      <c r="J899" s="105">
        <f>SUM(G899-F899)*D899</f>
        <v>4500</v>
      </c>
      <c r="K899" s="105">
        <f t="shared" si="1609"/>
        <v>6000</v>
      </c>
      <c r="L899" s="107">
        <f t="shared" ref="L899" si="1620">SUM(I899:K899)</f>
        <v>15000</v>
      </c>
      <c r="M899" s="108"/>
    </row>
    <row r="900" spans="1:13">
      <c r="A900" s="103" t="s">
        <v>561</v>
      </c>
      <c r="B900" s="104" t="s">
        <v>562</v>
      </c>
      <c r="C900" s="105" t="s">
        <v>14</v>
      </c>
      <c r="D900" s="106">
        <v>2200</v>
      </c>
      <c r="E900" s="106">
        <v>471.5</v>
      </c>
      <c r="F900" s="105">
        <v>468</v>
      </c>
      <c r="G900" s="105">
        <v>0</v>
      </c>
      <c r="H900" s="105">
        <v>0</v>
      </c>
      <c r="I900" s="107">
        <f t="shared" ref="I900" si="1621">SUM(F900-E900)*D900</f>
        <v>-7700</v>
      </c>
      <c r="J900" s="105">
        <v>0</v>
      </c>
      <c r="K900" s="105">
        <f t="shared" si="1609"/>
        <v>0</v>
      </c>
      <c r="L900" s="107">
        <f t="shared" ref="L900" si="1622">SUM(I900:K900)</f>
        <v>-7700</v>
      </c>
      <c r="M900" s="108"/>
    </row>
    <row r="901" spans="1:13">
      <c r="A901" s="103" t="s">
        <v>561</v>
      </c>
      <c r="B901" s="104" t="s">
        <v>104</v>
      </c>
      <c r="C901" s="105" t="s">
        <v>14</v>
      </c>
      <c r="D901" s="106">
        <v>4600</v>
      </c>
      <c r="E901" s="106">
        <v>178.6</v>
      </c>
      <c r="F901" s="105">
        <v>177.1</v>
      </c>
      <c r="G901" s="105">
        <v>0</v>
      </c>
      <c r="H901" s="105">
        <v>0</v>
      </c>
      <c r="I901" s="107">
        <f t="shared" ref="I901" si="1623">SUM(F901-E901)*D901</f>
        <v>-6900</v>
      </c>
      <c r="J901" s="105">
        <v>0</v>
      </c>
      <c r="K901" s="105">
        <f t="shared" si="1609"/>
        <v>0</v>
      </c>
      <c r="L901" s="107">
        <f t="shared" ref="L901" si="1624">SUM(I901:K901)</f>
        <v>-6900</v>
      </c>
      <c r="M901" s="108"/>
    </row>
    <row r="902" spans="1:13">
      <c r="A902" s="103" t="s">
        <v>559</v>
      </c>
      <c r="B902" s="104" t="s">
        <v>121</v>
      </c>
      <c r="C902" s="105" t="s">
        <v>14</v>
      </c>
      <c r="D902" s="106">
        <v>2000</v>
      </c>
      <c r="E902" s="106">
        <v>252.5</v>
      </c>
      <c r="F902" s="105">
        <v>253.5</v>
      </c>
      <c r="G902" s="105">
        <v>254.5</v>
      </c>
      <c r="H902" s="105">
        <v>255.5</v>
      </c>
      <c r="I902" s="107">
        <f t="shared" ref="I902" si="1625">SUM(F902-E902)*D902</f>
        <v>2000</v>
      </c>
      <c r="J902" s="105">
        <f>SUM(G902-F902)*D902</f>
        <v>2000</v>
      </c>
      <c r="K902" s="105">
        <f t="shared" si="1609"/>
        <v>2000</v>
      </c>
      <c r="L902" s="107">
        <f t="shared" ref="L902" si="1626">SUM(I902:K902)</f>
        <v>6000</v>
      </c>
      <c r="M902" s="108"/>
    </row>
    <row r="903" spans="1:13">
      <c r="A903" s="103" t="s">
        <v>559</v>
      </c>
      <c r="B903" s="104" t="s">
        <v>265</v>
      </c>
      <c r="C903" s="105" t="s">
        <v>14</v>
      </c>
      <c r="D903" s="106">
        <v>9000</v>
      </c>
      <c r="E903" s="106">
        <v>100.7</v>
      </c>
      <c r="F903" s="105">
        <v>101.3</v>
      </c>
      <c r="G903" s="105">
        <v>101.7</v>
      </c>
      <c r="H903" s="105">
        <v>102.5</v>
      </c>
      <c r="I903" s="107">
        <f t="shared" ref="I903" si="1627">SUM(F903-E903)*D903</f>
        <v>5399.9999999999491</v>
      </c>
      <c r="J903" s="105">
        <f>SUM(G903-F903)*D903</f>
        <v>3600.0000000000509</v>
      </c>
      <c r="K903" s="105">
        <f t="shared" si="1609"/>
        <v>7199.9999999999745</v>
      </c>
      <c r="L903" s="107">
        <f t="shared" ref="L903" si="1628">SUM(I903:K903)</f>
        <v>16199.999999999975</v>
      </c>
      <c r="M903" s="108"/>
    </row>
    <row r="904" spans="1:13">
      <c r="A904" s="103" t="s">
        <v>559</v>
      </c>
      <c r="B904" s="104" t="s">
        <v>259</v>
      </c>
      <c r="C904" s="105" t="s">
        <v>14</v>
      </c>
      <c r="D904" s="106">
        <v>8000</v>
      </c>
      <c r="E904" s="106">
        <v>130.5</v>
      </c>
      <c r="F904" s="105">
        <v>131.19999999999999</v>
      </c>
      <c r="G904" s="105">
        <v>132</v>
      </c>
      <c r="H904" s="105">
        <v>133</v>
      </c>
      <c r="I904" s="107">
        <f t="shared" ref="I904:I906" si="1629">SUM(F904-E904)*D904</f>
        <v>5599.9999999999091</v>
      </c>
      <c r="J904" s="105">
        <f>SUM(G904-F904)*D904</f>
        <v>6400.0000000000909</v>
      </c>
      <c r="K904" s="105">
        <f t="shared" si="1609"/>
        <v>8000</v>
      </c>
      <c r="L904" s="107">
        <f t="shared" ref="L904:L909" si="1630">SUM(I904:K904)</f>
        <v>20000</v>
      </c>
      <c r="M904" s="108"/>
    </row>
    <row r="905" spans="1:13">
      <c r="A905" s="103" t="s">
        <v>559</v>
      </c>
      <c r="B905" s="104" t="s">
        <v>54</v>
      </c>
      <c r="C905" s="105" t="s">
        <v>14</v>
      </c>
      <c r="D905" s="106">
        <v>24000</v>
      </c>
      <c r="E905" s="106">
        <v>33</v>
      </c>
      <c r="F905" s="105">
        <v>33</v>
      </c>
      <c r="G905" s="105">
        <v>0</v>
      </c>
      <c r="H905" s="105">
        <v>0</v>
      </c>
      <c r="I905" s="107">
        <f t="shared" si="1629"/>
        <v>0</v>
      </c>
      <c r="J905" s="105">
        <v>0</v>
      </c>
      <c r="K905" s="105">
        <v>0</v>
      </c>
      <c r="L905" s="107">
        <f t="shared" si="1630"/>
        <v>0</v>
      </c>
      <c r="M905" s="108"/>
    </row>
    <row r="906" spans="1:13">
      <c r="A906" s="103" t="s">
        <v>559</v>
      </c>
      <c r="B906" s="104" t="s">
        <v>41</v>
      </c>
      <c r="C906" s="105" t="s">
        <v>14</v>
      </c>
      <c r="D906" s="106">
        <v>5000</v>
      </c>
      <c r="E906" s="106">
        <v>351.5</v>
      </c>
      <c r="F906" s="105">
        <v>351.5</v>
      </c>
      <c r="G906" s="105">
        <v>0</v>
      </c>
      <c r="H906" s="105">
        <v>0</v>
      </c>
      <c r="I906" s="107">
        <f t="shared" si="1629"/>
        <v>0</v>
      </c>
      <c r="J906" s="105">
        <v>0</v>
      </c>
      <c r="K906" s="105">
        <v>0</v>
      </c>
      <c r="L906" s="107">
        <f t="shared" si="1630"/>
        <v>0</v>
      </c>
      <c r="M906" s="108"/>
    </row>
    <row r="907" spans="1:13">
      <c r="A907" s="103" t="s">
        <v>559</v>
      </c>
      <c r="B907" s="104" t="s">
        <v>276</v>
      </c>
      <c r="C907" s="105" t="s">
        <v>14</v>
      </c>
      <c r="D907" s="106">
        <v>1800</v>
      </c>
      <c r="E907" s="106">
        <v>623</v>
      </c>
      <c r="F907" s="105">
        <v>623</v>
      </c>
      <c r="G907" s="105">
        <v>0</v>
      </c>
      <c r="H907" s="105">
        <v>0</v>
      </c>
      <c r="I907" s="107">
        <f t="shared" ref="I907" si="1631">SUM(F907-E907)*D907</f>
        <v>0</v>
      </c>
      <c r="J907" s="105">
        <v>0</v>
      </c>
      <c r="K907" s="105">
        <v>0</v>
      </c>
      <c r="L907" s="107">
        <f t="shared" si="1630"/>
        <v>0</v>
      </c>
      <c r="M907" s="108"/>
    </row>
    <row r="908" spans="1:13">
      <c r="A908" s="103" t="s">
        <v>559</v>
      </c>
      <c r="B908" s="104" t="s">
        <v>560</v>
      </c>
      <c r="C908" s="105" t="s">
        <v>14</v>
      </c>
      <c r="D908" s="106">
        <v>20000</v>
      </c>
      <c r="E908" s="106">
        <v>52.5</v>
      </c>
      <c r="F908" s="105">
        <v>52</v>
      </c>
      <c r="G908" s="105">
        <v>0</v>
      </c>
      <c r="H908" s="105">
        <v>0</v>
      </c>
      <c r="I908" s="107">
        <f t="shared" ref="I908" si="1632">SUM(F908-E908)*D908</f>
        <v>-10000</v>
      </c>
      <c r="J908" s="105">
        <v>0</v>
      </c>
      <c r="K908" s="105">
        <v>0</v>
      </c>
      <c r="L908" s="107">
        <f t="shared" si="1630"/>
        <v>-10000</v>
      </c>
      <c r="M908" s="108"/>
    </row>
    <row r="909" spans="1:13">
      <c r="A909" s="103" t="s">
        <v>559</v>
      </c>
      <c r="B909" s="104" t="s">
        <v>40</v>
      </c>
      <c r="C909" s="105" t="s">
        <v>14</v>
      </c>
      <c r="D909" s="106">
        <v>4000</v>
      </c>
      <c r="E909" s="106">
        <v>117.6</v>
      </c>
      <c r="F909" s="105">
        <v>116.8</v>
      </c>
      <c r="G909" s="105">
        <v>0</v>
      </c>
      <c r="H909" s="105">
        <v>0</v>
      </c>
      <c r="I909" s="107">
        <f t="shared" ref="I909" si="1633">SUM(F909-E909)*D909</f>
        <v>-3199.9999999999886</v>
      </c>
      <c r="J909" s="105">
        <v>0</v>
      </c>
      <c r="K909" s="105">
        <v>0</v>
      </c>
      <c r="L909" s="107">
        <f t="shared" si="1630"/>
        <v>-3199.9999999999886</v>
      </c>
      <c r="M909" s="108"/>
    </row>
    <row r="910" spans="1:13">
      <c r="A910" s="103" t="s">
        <v>557</v>
      </c>
      <c r="B910" s="104" t="s">
        <v>92</v>
      </c>
      <c r="C910" s="105" t="s">
        <v>14</v>
      </c>
      <c r="D910" s="106">
        <v>1200</v>
      </c>
      <c r="E910" s="106">
        <v>1245</v>
      </c>
      <c r="F910" s="105">
        <v>1249</v>
      </c>
      <c r="G910" s="105">
        <v>1254</v>
      </c>
      <c r="H910" s="105">
        <v>1260</v>
      </c>
      <c r="I910" s="107">
        <f t="shared" ref="I910" si="1634">SUM(F910-E910)*D910</f>
        <v>4800</v>
      </c>
      <c r="J910" s="105">
        <f>SUM(G910-F910)*D910</f>
        <v>6000</v>
      </c>
      <c r="K910" s="105">
        <f t="shared" ref="K910:K928" si="1635">SUM(H910-G910)*D910</f>
        <v>7200</v>
      </c>
      <c r="L910" s="107">
        <f t="shared" ref="L910" si="1636">SUM(I910:K910)</f>
        <v>18000</v>
      </c>
      <c r="M910" s="108"/>
    </row>
    <row r="911" spans="1:13">
      <c r="A911" s="103" t="s">
        <v>557</v>
      </c>
      <c r="B911" s="104" t="s">
        <v>558</v>
      </c>
      <c r="C911" s="105" t="s">
        <v>14</v>
      </c>
      <c r="D911" s="106">
        <v>9000</v>
      </c>
      <c r="E911" s="106">
        <v>143</v>
      </c>
      <c r="F911" s="105">
        <v>143.5</v>
      </c>
      <c r="G911" s="105">
        <v>0</v>
      </c>
      <c r="H911" s="105">
        <v>0</v>
      </c>
      <c r="I911" s="107">
        <f t="shared" ref="I911" si="1637">SUM(F911-E911)*D911</f>
        <v>4500</v>
      </c>
      <c r="J911" s="105">
        <v>0</v>
      </c>
      <c r="K911" s="105">
        <f t="shared" si="1635"/>
        <v>0</v>
      </c>
      <c r="L911" s="107">
        <f t="shared" ref="L911" si="1638">SUM(I911:K911)</f>
        <v>4500</v>
      </c>
      <c r="M911" s="108"/>
    </row>
    <row r="912" spans="1:13">
      <c r="A912" s="103" t="s">
        <v>557</v>
      </c>
      <c r="B912" s="104" t="s">
        <v>77</v>
      </c>
      <c r="C912" s="105" t="s">
        <v>14</v>
      </c>
      <c r="D912" s="106">
        <v>800</v>
      </c>
      <c r="E912" s="106">
        <v>1576</v>
      </c>
      <c r="F912" s="105">
        <v>1576</v>
      </c>
      <c r="G912" s="105">
        <v>0</v>
      </c>
      <c r="H912" s="105">
        <v>0</v>
      </c>
      <c r="I912" s="107">
        <f t="shared" ref="I912" si="1639">SUM(F912-E912)*D912</f>
        <v>0</v>
      </c>
      <c r="J912" s="105">
        <v>0</v>
      </c>
      <c r="K912" s="105">
        <f t="shared" si="1635"/>
        <v>0</v>
      </c>
      <c r="L912" s="107">
        <f t="shared" ref="L912" si="1640">SUM(I912:K912)</f>
        <v>0</v>
      </c>
      <c r="M912" s="108"/>
    </row>
    <row r="913" spans="1:13">
      <c r="A913" s="103" t="s">
        <v>556</v>
      </c>
      <c r="B913" s="104" t="s">
        <v>56</v>
      </c>
      <c r="C913" s="105" t="s">
        <v>14</v>
      </c>
      <c r="D913" s="106">
        <v>2400</v>
      </c>
      <c r="E913" s="106">
        <v>730</v>
      </c>
      <c r="F913" s="105">
        <v>732</v>
      </c>
      <c r="G913" s="105">
        <v>734</v>
      </c>
      <c r="H913" s="105">
        <v>736</v>
      </c>
      <c r="I913" s="107">
        <f t="shared" ref="I913" si="1641">SUM(F913-E913)*D913</f>
        <v>4800</v>
      </c>
      <c r="J913" s="105">
        <f>SUM(G913-F913)*D913</f>
        <v>4800</v>
      </c>
      <c r="K913" s="105">
        <f t="shared" si="1635"/>
        <v>4800</v>
      </c>
      <c r="L913" s="107">
        <f t="shared" ref="L913" si="1642">SUM(I913:K913)</f>
        <v>14400</v>
      </c>
      <c r="M913" s="108"/>
    </row>
    <row r="914" spans="1:13">
      <c r="A914" s="103" t="s">
        <v>556</v>
      </c>
      <c r="B914" s="104" t="s">
        <v>40</v>
      </c>
      <c r="C914" s="105" t="s">
        <v>14</v>
      </c>
      <c r="D914" s="106">
        <v>8000</v>
      </c>
      <c r="E914" s="106">
        <v>114.2</v>
      </c>
      <c r="F914" s="105">
        <v>115</v>
      </c>
      <c r="G914" s="105">
        <v>116</v>
      </c>
      <c r="H914" s="105">
        <v>117</v>
      </c>
      <c r="I914" s="107">
        <f t="shared" ref="I914" si="1643">SUM(F914-E914)*D914</f>
        <v>6399.9999999999773</v>
      </c>
      <c r="J914" s="105">
        <f>SUM(G914-F914)*D914</f>
        <v>8000</v>
      </c>
      <c r="K914" s="105">
        <f t="shared" si="1635"/>
        <v>8000</v>
      </c>
      <c r="L914" s="107">
        <f t="shared" ref="L914" si="1644">SUM(I914:K914)</f>
        <v>22399.999999999978</v>
      </c>
      <c r="M914" s="108"/>
    </row>
    <row r="915" spans="1:13">
      <c r="A915" s="103" t="s">
        <v>556</v>
      </c>
      <c r="B915" s="104" t="s">
        <v>65</v>
      </c>
      <c r="C915" s="105" t="s">
        <v>15</v>
      </c>
      <c r="D915" s="106">
        <v>18000</v>
      </c>
      <c r="E915" s="106">
        <v>61.5</v>
      </c>
      <c r="F915" s="105">
        <v>61.3</v>
      </c>
      <c r="G915" s="105">
        <v>0</v>
      </c>
      <c r="H915" s="105">
        <v>0</v>
      </c>
      <c r="I915" s="107">
        <f>SUM(E915-F915)*D915</f>
        <v>3600.0000000000509</v>
      </c>
      <c r="J915" s="105">
        <v>0</v>
      </c>
      <c r="K915" s="105">
        <f t="shared" si="1635"/>
        <v>0</v>
      </c>
      <c r="L915" s="107">
        <f t="shared" ref="L915:L916" si="1645">SUM(I915:K915)</f>
        <v>3600.0000000000509</v>
      </c>
      <c r="M915" s="108"/>
    </row>
    <row r="916" spans="1:13">
      <c r="A916" s="103" t="s">
        <v>556</v>
      </c>
      <c r="B916" s="104" t="s">
        <v>121</v>
      </c>
      <c r="C916" s="105" t="s">
        <v>14</v>
      </c>
      <c r="D916" s="106">
        <v>4000</v>
      </c>
      <c r="E916" s="106">
        <v>251</v>
      </c>
      <c r="F916" s="105">
        <v>252</v>
      </c>
      <c r="G916" s="105">
        <v>0</v>
      </c>
      <c r="H916" s="105">
        <v>0</v>
      </c>
      <c r="I916" s="107">
        <f t="shared" ref="I916" si="1646">SUM(F916-E916)*D916</f>
        <v>4000</v>
      </c>
      <c r="J916" s="105">
        <v>0</v>
      </c>
      <c r="K916" s="105">
        <f t="shared" si="1635"/>
        <v>0</v>
      </c>
      <c r="L916" s="107">
        <f t="shared" si="1645"/>
        <v>4000</v>
      </c>
      <c r="M916" s="108"/>
    </row>
    <row r="917" spans="1:13">
      <c r="A917" s="103" t="s">
        <v>556</v>
      </c>
      <c r="B917" s="104" t="s">
        <v>41</v>
      </c>
      <c r="C917" s="105" t="s">
        <v>14</v>
      </c>
      <c r="D917" s="106">
        <v>5000</v>
      </c>
      <c r="E917" s="106">
        <v>341.5</v>
      </c>
      <c r="F917" s="105">
        <v>340</v>
      </c>
      <c r="G917" s="105">
        <v>0</v>
      </c>
      <c r="H917" s="105">
        <v>0</v>
      </c>
      <c r="I917" s="107">
        <f t="shared" ref="I917" si="1647">SUM(F917-E917)*D917</f>
        <v>-7500</v>
      </c>
      <c r="J917" s="105">
        <v>0</v>
      </c>
      <c r="K917" s="105">
        <f t="shared" si="1635"/>
        <v>0</v>
      </c>
      <c r="L917" s="107">
        <f t="shared" ref="L917" si="1648">SUM(I917:K917)</f>
        <v>-7500</v>
      </c>
      <c r="M917" s="108"/>
    </row>
    <row r="918" spans="1:13">
      <c r="A918" s="103" t="s">
        <v>556</v>
      </c>
      <c r="B918" s="104" t="s">
        <v>39</v>
      </c>
      <c r="C918" s="105" t="s">
        <v>14</v>
      </c>
      <c r="D918" s="106">
        <v>4000</v>
      </c>
      <c r="E918" s="106">
        <v>258</v>
      </c>
      <c r="F918" s="105">
        <v>256.5</v>
      </c>
      <c r="G918" s="105">
        <v>0</v>
      </c>
      <c r="H918" s="105">
        <v>0</v>
      </c>
      <c r="I918" s="107">
        <f t="shared" ref="I918" si="1649">SUM(F918-E918)*D918</f>
        <v>-6000</v>
      </c>
      <c r="J918" s="105">
        <v>0</v>
      </c>
      <c r="K918" s="105">
        <f t="shared" si="1635"/>
        <v>0</v>
      </c>
      <c r="L918" s="107">
        <f t="shared" ref="L918" si="1650">SUM(I918:K918)</f>
        <v>-6000</v>
      </c>
      <c r="M918" s="108"/>
    </row>
    <row r="919" spans="1:13">
      <c r="A919" s="103" t="s">
        <v>555</v>
      </c>
      <c r="B919" s="104" t="s">
        <v>104</v>
      </c>
      <c r="C919" s="105" t="s">
        <v>14</v>
      </c>
      <c r="D919" s="106">
        <v>4600</v>
      </c>
      <c r="E919" s="106">
        <v>178</v>
      </c>
      <c r="F919" s="105">
        <v>179</v>
      </c>
      <c r="G919" s="105">
        <v>0</v>
      </c>
      <c r="H919" s="105">
        <v>0</v>
      </c>
      <c r="I919" s="107">
        <f t="shared" ref="I919" si="1651">SUM(F919-E919)*D919</f>
        <v>4600</v>
      </c>
      <c r="J919" s="105">
        <v>0</v>
      </c>
      <c r="K919" s="105">
        <f t="shared" si="1635"/>
        <v>0</v>
      </c>
      <c r="L919" s="107">
        <f t="shared" ref="L919" si="1652">SUM(I919:K919)</f>
        <v>4600</v>
      </c>
      <c r="M919" s="108"/>
    </row>
    <row r="920" spans="1:13">
      <c r="A920" s="103" t="s">
        <v>555</v>
      </c>
      <c r="B920" s="104" t="s">
        <v>58</v>
      </c>
      <c r="C920" s="105" t="s">
        <v>14</v>
      </c>
      <c r="D920" s="106">
        <v>7000</v>
      </c>
      <c r="E920" s="106">
        <v>202.7</v>
      </c>
      <c r="F920" s="105">
        <v>203.5</v>
      </c>
      <c r="G920" s="105">
        <v>0</v>
      </c>
      <c r="H920" s="105">
        <v>0</v>
      </c>
      <c r="I920" s="107">
        <f t="shared" ref="I920" si="1653">SUM(F920-E920)*D920</f>
        <v>5600.00000000008</v>
      </c>
      <c r="J920" s="105">
        <v>0</v>
      </c>
      <c r="K920" s="105">
        <f t="shared" si="1635"/>
        <v>0</v>
      </c>
      <c r="L920" s="107">
        <f t="shared" ref="L920" si="1654">SUM(I920:K920)</f>
        <v>5600.00000000008</v>
      </c>
      <c r="M920" s="108"/>
    </row>
    <row r="921" spans="1:13">
      <c r="A921" s="103" t="s">
        <v>555</v>
      </c>
      <c r="B921" s="104" t="s">
        <v>135</v>
      </c>
      <c r="C921" s="105" t="s">
        <v>14</v>
      </c>
      <c r="D921" s="106">
        <v>1000</v>
      </c>
      <c r="E921" s="106">
        <v>1260</v>
      </c>
      <c r="F921" s="105">
        <v>1260</v>
      </c>
      <c r="G921" s="105">
        <v>0</v>
      </c>
      <c r="H921" s="105">
        <v>0</v>
      </c>
      <c r="I921" s="107">
        <f t="shared" ref="I921" si="1655">SUM(F921-E921)*D921</f>
        <v>0</v>
      </c>
      <c r="J921" s="105">
        <v>0</v>
      </c>
      <c r="K921" s="105">
        <f t="shared" si="1635"/>
        <v>0</v>
      </c>
      <c r="L921" s="107">
        <f t="shared" ref="L921" si="1656">SUM(I921:K921)</f>
        <v>0</v>
      </c>
      <c r="M921" s="108"/>
    </row>
    <row r="922" spans="1:13" s="96" customFormat="1">
      <c r="A922" s="103" t="s">
        <v>554</v>
      </c>
      <c r="B922" s="104" t="s">
        <v>75</v>
      </c>
      <c r="C922" s="105" t="s">
        <v>14</v>
      </c>
      <c r="D922" s="106">
        <v>8000</v>
      </c>
      <c r="E922" s="106">
        <v>135.5</v>
      </c>
      <c r="F922" s="105">
        <v>136.25</v>
      </c>
      <c r="G922" s="105">
        <v>137</v>
      </c>
      <c r="H922" s="105">
        <v>138</v>
      </c>
      <c r="I922" s="107">
        <f t="shared" ref="I922:I931" si="1657">SUM(F922-E922)*D922</f>
        <v>6000</v>
      </c>
      <c r="J922" s="105">
        <f>SUM(G922-F922)*D922</f>
        <v>6000</v>
      </c>
      <c r="K922" s="105">
        <f t="shared" si="1635"/>
        <v>8000</v>
      </c>
      <c r="L922" s="107">
        <f t="shared" ref="L922" si="1658">SUM(I922:K922)</f>
        <v>20000</v>
      </c>
      <c r="M922" s="112"/>
    </row>
    <row r="923" spans="1:13" s="96" customFormat="1">
      <c r="A923" s="103" t="s">
        <v>554</v>
      </c>
      <c r="B923" s="104" t="s">
        <v>540</v>
      </c>
      <c r="C923" s="105" t="s">
        <v>14</v>
      </c>
      <c r="D923" s="106">
        <v>24000</v>
      </c>
      <c r="E923" s="106">
        <v>48.5</v>
      </c>
      <c r="F923" s="105">
        <v>48.8</v>
      </c>
      <c r="G923" s="105">
        <v>49.1</v>
      </c>
      <c r="H923" s="105">
        <v>49.5</v>
      </c>
      <c r="I923" s="107">
        <f t="shared" si="1657"/>
        <v>7199.9999999999318</v>
      </c>
      <c r="J923" s="105">
        <f>SUM(G923-F923)*D923</f>
        <v>7200.0000000001019</v>
      </c>
      <c r="K923" s="105">
        <f t="shared" si="1635"/>
        <v>9599.9999999999654</v>
      </c>
      <c r="L923" s="107">
        <f t="shared" ref="L923" si="1659">SUM(I923:K923)</f>
        <v>24000</v>
      </c>
      <c r="M923" s="113"/>
    </row>
    <row r="924" spans="1:13" s="96" customFormat="1">
      <c r="A924" s="103" t="s">
        <v>554</v>
      </c>
      <c r="B924" s="104" t="s">
        <v>52</v>
      </c>
      <c r="C924" s="105" t="s">
        <v>14</v>
      </c>
      <c r="D924" s="106">
        <v>3000</v>
      </c>
      <c r="E924" s="106">
        <v>290</v>
      </c>
      <c r="F924" s="105">
        <v>291</v>
      </c>
      <c r="G924" s="105">
        <v>0</v>
      </c>
      <c r="H924" s="105">
        <v>0</v>
      </c>
      <c r="I924" s="107">
        <f t="shared" si="1657"/>
        <v>3000</v>
      </c>
      <c r="J924" s="105">
        <v>0</v>
      </c>
      <c r="K924" s="105">
        <f t="shared" si="1635"/>
        <v>0</v>
      </c>
      <c r="L924" s="107">
        <f t="shared" ref="L924" si="1660">SUM(I924:K924)</f>
        <v>3000</v>
      </c>
      <c r="M924" s="112"/>
    </row>
    <row r="925" spans="1:13" s="96" customFormat="1">
      <c r="A925" s="103" t="s">
        <v>554</v>
      </c>
      <c r="B925" s="104" t="s">
        <v>65</v>
      </c>
      <c r="C925" s="105" t="s">
        <v>14</v>
      </c>
      <c r="D925" s="106">
        <v>18000</v>
      </c>
      <c r="E925" s="106">
        <v>63</v>
      </c>
      <c r="F925" s="105">
        <v>63.3</v>
      </c>
      <c r="G925" s="105">
        <v>0</v>
      </c>
      <c r="H925" s="105">
        <v>0</v>
      </c>
      <c r="I925" s="107">
        <f t="shared" si="1657"/>
        <v>5399.9999999999491</v>
      </c>
      <c r="J925" s="105">
        <v>0</v>
      </c>
      <c r="K925" s="105">
        <f t="shared" si="1635"/>
        <v>0</v>
      </c>
      <c r="L925" s="107">
        <f t="shared" ref="L925" si="1661">SUM(I925:K925)</f>
        <v>5399.9999999999491</v>
      </c>
      <c r="M925" s="113"/>
    </row>
    <row r="926" spans="1:13" s="96" customFormat="1">
      <c r="A926" s="103" t="s">
        <v>554</v>
      </c>
      <c r="B926" s="104" t="s">
        <v>46</v>
      </c>
      <c r="C926" s="105" t="s">
        <v>14</v>
      </c>
      <c r="D926" s="106">
        <v>4000</v>
      </c>
      <c r="E926" s="106">
        <v>622</v>
      </c>
      <c r="F926" s="105">
        <v>618.5</v>
      </c>
      <c r="G926" s="105">
        <v>0</v>
      </c>
      <c r="H926" s="105">
        <v>0</v>
      </c>
      <c r="I926" s="107">
        <f t="shared" si="1657"/>
        <v>-14000</v>
      </c>
      <c r="J926" s="105">
        <v>0</v>
      </c>
      <c r="K926" s="105">
        <f t="shared" si="1635"/>
        <v>0</v>
      </c>
      <c r="L926" s="107">
        <f t="shared" ref="L926" si="1662">SUM(I926:K926)</f>
        <v>-14000</v>
      </c>
      <c r="M926" s="113"/>
    </row>
    <row r="927" spans="1:13" s="96" customFormat="1">
      <c r="A927" s="103" t="s">
        <v>554</v>
      </c>
      <c r="B927" s="104" t="s">
        <v>58</v>
      </c>
      <c r="C927" s="105" t="s">
        <v>14</v>
      </c>
      <c r="D927" s="106">
        <v>7000</v>
      </c>
      <c r="E927" s="106">
        <v>200</v>
      </c>
      <c r="F927" s="105">
        <v>199</v>
      </c>
      <c r="G927" s="105">
        <v>0</v>
      </c>
      <c r="H927" s="105">
        <v>0</v>
      </c>
      <c r="I927" s="107">
        <f t="shared" si="1657"/>
        <v>-7000</v>
      </c>
      <c r="J927" s="105">
        <v>0</v>
      </c>
      <c r="K927" s="105">
        <f t="shared" si="1635"/>
        <v>0</v>
      </c>
      <c r="L927" s="107">
        <f t="shared" ref="L927" si="1663">SUM(I927:K927)</f>
        <v>-7000</v>
      </c>
      <c r="M927" s="113"/>
    </row>
    <row r="928" spans="1:13" s="96" customFormat="1">
      <c r="A928" s="103" t="s">
        <v>553</v>
      </c>
      <c r="B928" s="104" t="s">
        <v>41</v>
      </c>
      <c r="C928" s="105" t="s">
        <v>14</v>
      </c>
      <c r="D928" s="106">
        <v>5000</v>
      </c>
      <c r="E928" s="106">
        <v>333</v>
      </c>
      <c r="F928" s="105">
        <v>334</v>
      </c>
      <c r="G928" s="105">
        <v>335</v>
      </c>
      <c r="H928" s="105">
        <v>336</v>
      </c>
      <c r="I928" s="107">
        <f t="shared" si="1657"/>
        <v>5000</v>
      </c>
      <c r="J928" s="105">
        <f>SUM(G928-F928)*D928</f>
        <v>5000</v>
      </c>
      <c r="K928" s="105">
        <f t="shared" si="1635"/>
        <v>5000</v>
      </c>
      <c r="L928" s="107">
        <f t="shared" ref="L928:L991" si="1664">SUM(I928:K928)</f>
        <v>15000</v>
      </c>
      <c r="M928" s="113"/>
    </row>
    <row r="929" spans="1:13" s="96" customFormat="1">
      <c r="A929" s="103" t="s">
        <v>553</v>
      </c>
      <c r="B929" s="104" t="s">
        <v>251</v>
      </c>
      <c r="C929" s="105" t="s">
        <v>14</v>
      </c>
      <c r="D929" s="106">
        <v>8000</v>
      </c>
      <c r="E929" s="106">
        <v>109.2</v>
      </c>
      <c r="F929" s="105">
        <v>110</v>
      </c>
      <c r="G929" s="105">
        <v>111</v>
      </c>
      <c r="H929" s="105">
        <v>336</v>
      </c>
      <c r="I929" s="107">
        <f t="shared" si="1657"/>
        <v>6399.9999999999773</v>
      </c>
      <c r="J929" s="105">
        <f>SUM(G929-F929)*D929</f>
        <v>8000</v>
      </c>
      <c r="K929" s="105">
        <v>0</v>
      </c>
      <c r="L929" s="107">
        <f t="shared" si="1664"/>
        <v>14399.999999999978</v>
      </c>
      <c r="M929" s="113"/>
    </row>
    <row r="930" spans="1:13" s="96" customFormat="1">
      <c r="A930" s="103" t="s">
        <v>553</v>
      </c>
      <c r="B930" s="104" t="s">
        <v>39</v>
      </c>
      <c r="C930" s="105" t="s">
        <v>14</v>
      </c>
      <c r="D930" s="106">
        <v>4000</v>
      </c>
      <c r="E930" s="106">
        <v>239</v>
      </c>
      <c r="F930" s="105">
        <v>240</v>
      </c>
      <c r="G930" s="105">
        <v>241</v>
      </c>
      <c r="H930" s="105">
        <v>242</v>
      </c>
      <c r="I930" s="107">
        <f t="shared" si="1657"/>
        <v>4000</v>
      </c>
      <c r="J930" s="105">
        <f>SUM(G930-F930)*D930</f>
        <v>4000</v>
      </c>
      <c r="K930" s="105">
        <f>SUM(H930-G930)*D930</f>
        <v>4000</v>
      </c>
      <c r="L930" s="107">
        <f t="shared" si="1664"/>
        <v>12000</v>
      </c>
      <c r="M930" s="112"/>
    </row>
    <row r="931" spans="1:13" s="96" customFormat="1">
      <c r="A931" s="103" t="s">
        <v>553</v>
      </c>
      <c r="B931" s="104" t="s">
        <v>65</v>
      </c>
      <c r="C931" s="105" t="s">
        <v>14</v>
      </c>
      <c r="D931" s="106">
        <v>18000</v>
      </c>
      <c r="E931" s="106">
        <v>59</v>
      </c>
      <c r="F931" s="105">
        <v>59.4</v>
      </c>
      <c r="G931" s="105">
        <v>59.8</v>
      </c>
      <c r="H931" s="105">
        <v>61.25</v>
      </c>
      <c r="I931" s="107">
        <f t="shared" si="1657"/>
        <v>7199.9999999999745</v>
      </c>
      <c r="J931" s="105">
        <f>SUM(G931-F931)*D931</f>
        <v>7199.9999999999745</v>
      </c>
      <c r="K931" s="105">
        <f>SUM(H931-G931)*D931</f>
        <v>26100.000000000051</v>
      </c>
      <c r="L931" s="107">
        <f t="shared" si="1664"/>
        <v>40500</v>
      </c>
      <c r="M931" s="112"/>
    </row>
    <row r="932" spans="1:13" s="96" customFormat="1">
      <c r="A932" s="127"/>
      <c r="B932" s="110"/>
      <c r="C932" s="109"/>
      <c r="D932" s="128"/>
      <c r="E932" s="128"/>
      <c r="F932" s="109"/>
      <c r="G932" s="109" t="s">
        <v>547</v>
      </c>
      <c r="H932" s="109"/>
      <c r="I932" s="109">
        <f>SUM(I394:I931)</f>
        <v>1212581.8000000017</v>
      </c>
      <c r="J932" s="109" t="s">
        <v>548</v>
      </c>
      <c r="K932" s="109"/>
      <c r="L932" s="109">
        <f>SUM(L394:L931)</f>
        <v>4089270.5800000019</v>
      </c>
      <c r="M932" s="113"/>
    </row>
    <row r="933" spans="1:13" s="96" customFormat="1">
      <c r="A933" s="103"/>
      <c r="B933" s="104"/>
      <c r="C933" s="105"/>
      <c r="D933" s="106"/>
      <c r="E933" s="106"/>
      <c r="F933" s="105"/>
      <c r="G933" s="105"/>
      <c r="H933" s="105"/>
      <c r="I933" s="107"/>
      <c r="J933" s="107"/>
      <c r="K933" s="107"/>
      <c r="L933" s="107"/>
      <c r="M933" s="113"/>
    </row>
    <row r="934" spans="1:13" s="96" customFormat="1">
      <c r="A934" s="110"/>
      <c r="B934" s="111"/>
      <c r="C934" s="111"/>
      <c r="D934" s="111"/>
      <c r="E934" s="111"/>
      <c r="F934" s="129">
        <v>43497</v>
      </c>
      <c r="G934" s="111"/>
      <c r="H934" s="111"/>
      <c r="I934" s="111"/>
      <c r="J934" s="111"/>
      <c r="K934" s="111"/>
      <c r="L934" s="111"/>
      <c r="M934" s="113"/>
    </row>
    <row r="935" spans="1:13" s="96" customFormat="1">
      <c r="A935" s="103"/>
      <c r="B935" s="104"/>
      <c r="C935" s="105"/>
      <c r="D935" s="106"/>
      <c r="E935" s="106"/>
      <c r="F935" s="105"/>
      <c r="G935" s="105"/>
      <c r="H935" s="105"/>
      <c r="I935" s="107"/>
      <c r="J935" s="109" t="s">
        <v>590</v>
      </c>
      <c r="K935" s="111"/>
      <c r="L935" s="130">
        <v>0.81</v>
      </c>
      <c r="M935" s="112"/>
    </row>
    <row r="936" spans="1:13" s="96" customFormat="1">
      <c r="A936" s="103" t="s">
        <v>551</v>
      </c>
      <c r="B936" s="104" t="s">
        <v>104</v>
      </c>
      <c r="C936" s="105" t="s">
        <v>14</v>
      </c>
      <c r="D936" s="106">
        <v>4600</v>
      </c>
      <c r="E936" s="106">
        <v>167</v>
      </c>
      <c r="F936" s="105">
        <v>168</v>
      </c>
      <c r="G936" s="105">
        <v>169</v>
      </c>
      <c r="H936" s="105">
        <v>170</v>
      </c>
      <c r="I936" s="107">
        <f>SUM(F936-E936)*D936</f>
        <v>4600</v>
      </c>
      <c r="J936" s="105">
        <f>SUM(G936-F936)*D936</f>
        <v>4600</v>
      </c>
      <c r="K936" s="105">
        <f t="shared" ref="K936:K941" si="1665">SUM(H936-G936)*D936</f>
        <v>4600</v>
      </c>
      <c r="L936" s="107">
        <f t="shared" si="1664"/>
        <v>13800</v>
      </c>
      <c r="M936" s="112"/>
    </row>
    <row r="937" spans="1:13" s="96" customFormat="1">
      <c r="A937" s="103" t="s">
        <v>551</v>
      </c>
      <c r="B937" s="104" t="s">
        <v>46</v>
      </c>
      <c r="C937" s="105" t="s">
        <v>14</v>
      </c>
      <c r="D937" s="106">
        <v>2000</v>
      </c>
      <c r="E937" s="106">
        <v>602</v>
      </c>
      <c r="F937" s="105">
        <v>605</v>
      </c>
      <c r="G937" s="105">
        <v>608</v>
      </c>
      <c r="H937" s="105">
        <v>610</v>
      </c>
      <c r="I937" s="107">
        <f t="shared" ref="I937:I1000" si="1666">SUM(F937-E937)*D937</f>
        <v>6000</v>
      </c>
      <c r="J937" s="105">
        <f>SUM(G937-F937)*D937</f>
        <v>6000</v>
      </c>
      <c r="K937" s="105">
        <f t="shared" si="1665"/>
        <v>4000</v>
      </c>
      <c r="L937" s="107">
        <f t="shared" si="1664"/>
        <v>16000</v>
      </c>
      <c r="M937" s="113"/>
    </row>
    <row r="938" spans="1:13" s="96" customFormat="1">
      <c r="A938" s="103" t="s">
        <v>551</v>
      </c>
      <c r="B938" s="104" t="s">
        <v>42</v>
      </c>
      <c r="C938" s="105" t="s">
        <v>15</v>
      </c>
      <c r="D938" s="106">
        <v>5200</v>
      </c>
      <c r="E938" s="106">
        <v>162</v>
      </c>
      <c r="F938" s="105">
        <v>163.5</v>
      </c>
      <c r="G938" s="105">
        <v>0</v>
      </c>
      <c r="H938" s="105">
        <v>0</v>
      </c>
      <c r="I938" s="107">
        <f>SUM(E938-F938)*D938</f>
        <v>-7800</v>
      </c>
      <c r="J938" s="105">
        <v>0</v>
      </c>
      <c r="K938" s="105">
        <f t="shared" si="1665"/>
        <v>0</v>
      </c>
      <c r="L938" s="107">
        <f t="shared" si="1664"/>
        <v>-7800</v>
      </c>
      <c r="M938" s="113"/>
    </row>
    <row r="939" spans="1:13" s="96" customFormat="1">
      <c r="A939" s="103" t="s">
        <v>551</v>
      </c>
      <c r="B939" s="104" t="s">
        <v>72</v>
      </c>
      <c r="C939" s="105" t="s">
        <v>14</v>
      </c>
      <c r="D939" s="106">
        <v>1000</v>
      </c>
      <c r="E939" s="106">
        <v>1295</v>
      </c>
      <c r="F939" s="105">
        <v>1288</v>
      </c>
      <c r="G939" s="105">
        <v>0</v>
      </c>
      <c r="H939" s="105">
        <v>0</v>
      </c>
      <c r="I939" s="107">
        <f t="shared" si="1666"/>
        <v>-7000</v>
      </c>
      <c r="J939" s="105">
        <v>0</v>
      </c>
      <c r="K939" s="105">
        <f t="shared" si="1665"/>
        <v>0</v>
      </c>
      <c r="L939" s="107">
        <f t="shared" si="1664"/>
        <v>-7000</v>
      </c>
      <c r="M939" s="113"/>
    </row>
    <row r="940" spans="1:13" s="96" customFormat="1">
      <c r="A940" s="103" t="s">
        <v>551</v>
      </c>
      <c r="B940" s="104" t="s">
        <v>64</v>
      </c>
      <c r="C940" s="105" t="s">
        <v>14</v>
      </c>
      <c r="D940" s="106">
        <v>14000</v>
      </c>
      <c r="E940" s="106">
        <v>83</v>
      </c>
      <c r="F940" s="105">
        <v>83</v>
      </c>
      <c r="G940" s="105">
        <v>0</v>
      </c>
      <c r="H940" s="105">
        <v>0</v>
      </c>
      <c r="I940" s="107">
        <f t="shared" ref="I940" si="1667">SUM(F940-E940)*D940</f>
        <v>0</v>
      </c>
      <c r="J940" s="105">
        <v>0</v>
      </c>
      <c r="K940" s="105">
        <f t="shared" si="1665"/>
        <v>0</v>
      </c>
      <c r="L940" s="107">
        <f t="shared" si="1664"/>
        <v>0</v>
      </c>
      <c r="M940" s="113"/>
    </row>
    <row r="941" spans="1:13" s="96" customFormat="1">
      <c r="A941" s="103" t="s">
        <v>538</v>
      </c>
      <c r="B941" s="104" t="s">
        <v>62</v>
      </c>
      <c r="C941" s="105" t="s">
        <v>14</v>
      </c>
      <c r="D941" s="106">
        <v>1400</v>
      </c>
      <c r="E941" s="106">
        <v>836</v>
      </c>
      <c r="F941" s="105">
        <v>840</v>
      </c>
      <c r="G941" s="105">
        <v>844</v>
      </c>
      <c r="H941" s="105">
        <v>848</v>
      </c>
      <c r="I941" s="107">
        <f t="shared" si="1666"/>
        <v>5600</v>
      </c>
      <c r="J941" s="105">
        <f>SUM(G941-F941)*D941</f>
        <v>5600</v>
      </c>
      <c r="K941" s="105">
        <f t="shared" si="1665"/>
        <v>5600</v>
      </c>
      <c r="L941" s="107">
        <f t="shared" si="1664"/>
        <v>16800</v>
      </c>
      <c r="M941" s="113"/>
    </row>
    <row r="942" spans="1:13" s="96" customFormat="1">
      <c r="A942" s="103" t="s">
        <v>538</v>
      </c>
      <c r="B942" s="104" t="s">
        <v>74</v>
      </c>
      <c r="C942" s="105" t="s">
        <v>14</v>
      </c>
      <c r="D942" s="106">
        <v>14000</v>
      </c>
      <c r="E942" s="106">
        <v>73</v>
      </c>
      <c r="F942" s="105">
        <v>73.400000000000006</v>
      </c>
      <c r="G942" s="105">
        <v>73.8</v>
      </c>
      <c r="H942" s="105">
        <v>0</v>
      </c>
      <c r="I942" s="107">
        <f t="shared" si="1666"/>
        <v>5600.00000000008</v>
      </c>
      <c r="J942" s="105">
        <f>SUM(G942-F942)*D942</f>
        <v>5599.9999999998809</v>
      </c>
      <c r="K942" s="105">
        <v>0</v>
      </c>
      <c r="L942" s="107">
        <f t="shared" si="1664"/>
        <v>11199.99999999996</v>
      </c>
      <c r="M942" s="113"/>
    </row>
    <row r="943" spans="1:13" s="96" customFormat="1">
      <c r="A943" s="103" t="s">
        <v>539</v>
      </c>
      <c r="B943" s="104" t="s">
        <v>47</v>
      </c>
      <c r="C943" s="105" t="s">
        <v>14</v>
      </c>
      <c r="D943" s="106">
        <v>4000</v>
      </c>
      <c r="E943" s="106">
        <v>177.5</v>
      </c>
      <c r="F943" s="105">
        <v>178.5</v>
      </c>
      <c r="G943" s="105">
        <v>179.5</v>
      </c>
      <c r="H943" s="105">
        <v>180.5</v>
      </c>
      <c r="I943" s="107">
        <f t="shared" si="1666"/>
        <v>4000</v>
      </c>
      <c r="J943" s="105">
        <f>SUM(G943-F943)*D943</f>
        <v>4000</v>
      </c>
      <c r="K943" s="105">
        <v>4000</v>
      </c>
      <c r="L943" s="107">
        <f t="shared" si="1664"/>
        <v>12000</v>
      </c>
      <c r="M943" s="113"/>
    </row>
    <row r="944" spans="1:13" s="96" customFormat="1">
      <c r="A944" s="103" t="s">
        <v>539</v>
      </c>
      <c r="B944" s="104" t="s">
        <v>233</v>
      </c>
      <c r="C944" s="105" t="s">
        <v>14</v>
      </c>
      <c r="D944" s="106">
        <v>12000</v>
      </c>
      <c r="E944" s="106">
        <v>133</v>
      </c>
      <c r="F944" s="105">
        <v>133.5</v>
      </c>
      <c r="G944" s="105">
        <v>134</v>
      </c>
      <c r="H944" s="105">
        <v>134.5</v>
      </c>
      <c r="I944" s="107">
        <f t="shared" si="1666"/>
        <v>6000</v>
      </c>
      <c r="J944" s="105">
        <f>SUM(G944-F944)*D944</f>
        <v>6000</v>
      </c>
      <c r="K944" s="105">
        <f>SUM(H944-G944)*D944</f>
        <v>6000</v>
      </c>
      <c r="L944" s="107">
        <f t="shared" si="1664"/>
        <v>18000</v>
      </c>
      <c r="M944" s="113"/>
    </row>
    <row r="945" spans="1:13" s="96" customFormat="1">
      <c r="A945" s="103" t="s">
        <v>539</v>
      </c>
      <c r="B945" s="104" t="s">
        <v>19</v>
      </c>
      <c r="C945" s="105" t="s">
        <v>14</v>
      </c>
      <c r="D945" s="106">
        <v>2400</v>
      </c>
      <c r="E945" s="106">
        <v>852</v>
      </c>
      <c r="F945" s="105">
        <v>855</v>
      </c>
      <c r="G945" s="105">
        <v>857</v>
      </c>
      <c r="H945" s="105">
        <v>0</v>
      </c>
      <c r="I945" s="107">
        <f t="shared" si="1666"/>
        <v>7200</v>
      </c>
      <c r="J945" s="105">
        <f>SUM(G945-F945)*D945</f>
        <v>4800</v>
      </c>
      <c r="K945" s="105">
        <v>0</v>
      </c>
      <c r="L945" s="107">
        <f t="shared" si="1664"/>
        <v>12000</v>
      </c>
      <c r="M945" s="113"/>
    </row>
    <row r="946" spans="1:13" s="96" customFormat="1">
      <c r="A946" s="103" t="s">
        <v>539</v>
      </c>
      <c r="B946" s="104" t="s">
        <v>52</v>
      </c>
      <c r="C946" s="105" t="s">
        <v>14</v>
      </c>
      <c r="D946" s="106">
        <v>3000</v>
      </c>
      <c r="E946" s="106">
        <v>285</v>
      </c>
      <c r="F946" s="105">
        <v>286.5</v>
      </c>
      <c r="G946" s="105">
        <v>0</v>
      </c>
      <c r="H946" s="105">
        <v>0</v>
      </c>
      <c r="I946" s="107">
        <f t="shared" si="1666"/>
        <v>4500</v>
      </c>
      <c r="J946" s="105">
        <v>0</v>
      </c>
      <c r="K946" s="105">
        <v>0</v>
      </c>
      <c r="L946" s="107">
        <f t="shared" si="1664"/>
        <v>4500</v>
      </c>
      <c r="M946" s="112"/>
    </row>
    <row r="947" spans="1:13" s="96" customFormat="1">
      <c r="A947" s="103" t="s">
        <v>539</v>
      </c>
      <c r="B947" s="104" t="s">
        <v>540</v>
      </c>
      <c r="C947" s="105" t="s">
        <v>14</v>
      </c>
      <c r="D947" s="106">
        <v>24000</v>
      </c>
      <c r="E947" s="106">
        <v>45.5</v>
      </c>
      <c r="F947" s="105">
        <v>45.8</v>
      </c>
      <c r="G947" s="105">
        <v>0</v>
      </c>
      <c r="H947" s="105">
        <v>0</v>
      </c>
      <c r="I947" s="107">
        <f t="shared" si="1666"/>
        <v>7199.9999999999318</v>
      </c>
      <c r="J947" s="105">
        <v>0</v>
      </c>
      <c r="K947" s="105">
        <v>0</v>
      </c>
      <c r="L947" s="107">
        <f t="shared" si="1664"/>
        <v>7199.9999999999318</v>
      </c>
      <c r="M947" s="113"/>
    </row>
    <row r="948" spans="1:13" s="96" customFormat="1">
      <c r="A948" s="103" t="s">
        <v>541</v>
      </c>
      <c r="B948" s="104" t="s">
        <v>302</v>
      </c>
      <c r="C948" s="105" t="s">
        <v>14</v>
      </c>
      <c r="D948" s="106">
        <v>2400</v>
      </c>
      <c r="E948" s="106">
        <v>743.6</v>
      </c>
      <c r="F948" s="105">
        <v>745.5</v>
      </c>
      <c r="G948" s="105">
        <v>747.5</v>
      </c>
      <c r="H948" s="105">
        <v>749.5</v>
      </c>
      <c r="I948" s="107">
        <f t="shared" si="1666"/>
        <v>4559.9999999999454</v>
      </c>
      <c r="J948" s="105">
        <f>SUM(G948-F948)*D948</f>
        <v>4800</v>
      </c>
      <c r="K948" s="105">
        <f>SUM(H948-G948)*D948</f>
        <v>4800</v>
      </c>
      <c r="L948" s="107">
        <f t="shared" si="1664"/>
        <v>14159.999999999945</v>
      </c>
      <c r="M948" s="113"/>
    </row>
    <row r="949" spans="1:13" s="96" customFormat="1">
      <c r="A949" s="103" t="s">
        <v>541</v>
      </c>
      <c r="B949" s="104" t="s">
        <v>25</v>
      </c>
      <c r="C949" s="105" t="s">
        <v>14</v>
      </c>
      <c r="D949" s="106">
        <v>6000</v>
      </c>
      <c r="E949" s="106">
        <v>213.3</v>
      </c>
      <c r="F949" s="105">
        <v>214</v>
      </c>
      <c r="G949" s="105">
        <v>0</v>
      </c>
      <c r="H949" s="105">
        <v>0</v>
      </c>
      <c r="I949" s="107">
        <f t="shared" si="1666"/>
        <v>4199.9999999999318</v>
      </c>
      <c r="J949" s="105">
        <v>0</v>
      </c>
      <c r="K949" s="105">
        <v>0</v>
      </c>
      <c r="L949" s="107">
        <f t="shared" si="1664"/>
        <v>4199.9999999999318</v>
      </c>
      <c r="M949" s="113"/>
    </row>
    <row r="950" spans="1:13" s="96" customFormat="1">
      <c r="A950" s="103" t="s">
        <v>541</v>
      </c>
      <c r="B950" s="104" t="s">
        <v>102</v>
      </c>
      <c r="C950" s="105" t="s">
        <v>14</v>
      </c>
      <c r="D950" s="106">
        <v>3000</v>
      </c>
      <c r="E950" s="106">
        <v>540</v>
      </c>
      <c r="F950" s="105">
        <v>540</v>
      </c>
      <c r="G950" s="105">
        <v>0</v>
      </c>
      <c r="H950" s="105">
        <v>0</v>
      </c>
      <c r="I950" s="107">
        <f t="shared" si="1666"/>
        <v>0</v>
      </c>
      <c r="J950" s="105">
        <v>0</v>
      </c>
      <c r="K950" s="105">
        <v>0</v>
      </c>
      <c r="L950" s="107">
        <f t="shared" si="1664"/>
        <v>0</v>
      </c>
      <c r="M950" s="113"/>
    </row>
    <row r="951" spans="1:13" s="96" customFormat="1">
      <c r="A951" s="103" t="s">
        <v>542</v>
      </c>
      <c r="B951" s="104" t="s">
        <v>259</v>
      </c>
      <c r="C951" s="105" t="s">
        <v>14</v>
      </c>
      <c r="D951" s="106">
        <v>8000</v>
      </c>
      <c r="E951" s="106">
        <v>117</v>
      </c>
      <c r="F951" s="105">
        <v>117.7</v>
      </c>
      <c r="G951" s="105">
        <v>118.5</v>
      </c>
      <c r="H951" s="105">
        <v>119</v>
      </c>
      <c r="I951" s="107">
        <f t="shared" si="1666"/>
        <v>5600.0000000000227</v>
      </c>
      <c r="J951" s="105">
        <f>SUM(G951-F951)*D951</f>
        <v>6399.9999999999773</v>
      </c>
      <c r="K951" s="105">
        <f>SUM(H951-G951)*D951</f>
        <v>4000</v>
      </c>
      <c r="L951" s="107">
        <f t="shared" si="1664"/>
        <v>16000</v>
      </c>
      <c r="M951" s="113"/>
    </row>
    <row r="952" spans="1:13" s="96" customFormat="1">
      <c r="A952" s="103" t="s">
        <v>542</v>
      </c>
      <c r="B952" s="104" t="s">
        <v>42</v>
      </c>
      <c r="C952" s="105" t="s">
        <v>14</v>
      </c>
      <c r="D952" s="106">
        <v>5200</v>
      </c>
      <c r="E952" s="106">
        <v>167</v>
      </c>
      <c r="F952" s="105">
        <v>168</v>
      </c>
      <c r="G952" s="105">
        <v>169</v>
      </c>
      <c r="H952" s="105">
        <v>0</v>
      </c>
      <c r="I952" s="107">
        <f t="shared" si="1666"/>
        <v>5200</v>
      </c>
      <c r="J952" s="105">
        <f>SUM(G952-F952)*D952</f>
        <v>5200</v>
      </c>
      <c r="K952" s="105">
        <v>0</v>
      </c>
      <c r="L952" s="107">
        <f t="shared" si="1664"/>
        <v>10400</v>
      </c>
      <c r="M952" s="113"/>
    </row>
    <row r="953" spans="1:13" s="96" customFormat="1">
      <c r="A953" s="103" t="s">
        <v>542</v>
      </c>
      <c r="B953" s="104" t="s">
        <v>37</v>
      </c>
      <c r="C953" s="105" t="s">
        <v>14</v>
      </c>
      <c r="D953" s="106">
        <v>12000</v>
      </c>
      <c r="E953" s="106">
        <v>111</v>
      </c>
      <c r="F953" s="105">
        <v>111</v>
      </c>
      <c r="G953" s="105">
        <v>0</v>
      </c>
      <c r="H953" s="105">
        <v>0</v>
      </c>
      <c r="I953" s="107">
        <f t="shared" si="1666"/>
        <v>0</v>
      </c>
      <c r="J953" s="105">
        <v>0</v>
      </c>
      <c r="K953" s="105">
        <v>0</v>
      </c>
      <c r="L953" s="107">
        <f t="shared" si="1664"/>
        <v>0</v>
      </c>
      <c r="M953" s="113"/>
    </row>
    <row r="954" spans="1:13" s="96" customFormat="1">
      <c r="A954" s="103" t="s">
        <v>542</v>
      </c>
      <c r="B954" s="104" t="s">
        <v>58</v>
      </c>
      <c r="C954" s="105" t="s">
        <v>14</v>
      </c>
      <c r="D954" s="106">
        <v>7000</v>
      </c>
      <c r="E954" s="106">
        <v>196.2</v>
      </c>
      <c r="F954" s="105">
        <v>194.7</v>
      </c>
      <c r="G954" s="105">
        <v>0</v>
      </c>
      <c r="H954" s="105">
        <v>0</v>
      </c>
      <c r="I954" s="107">
        <f t="shared" si="1666"/>
        <v>-10500</v>
      </c>
      <c r="J954" s="105">
        <v>0</v>
      </c>
      <c r="K954" s="105">
        <v>0</v>
      </c>
      <c r="L954" s="107">
        <f t="shared" si="1664"/>
        <v>-10500</v>
      </c>
      <c r="M954" s="113"/>
    </row>
    <row r="955" spans="1:13" s="96" customFormat="1">
      <c r="A955" s="103" t="s">
        <v>543</v>
      </c>
      <c r="B955" s="104" t="s">
        <v>44</v>
      </c>
      <c r="C955" s="105" t="s">
        <v>14</v>
      </c>
      <c r="D955" s="106">
        <v>5000</v>
      </c>
      <c r="E955" s="106">
        <v>122.2</v>
      </c>
      <c r="F955" s="105">
        <v>123</v>
      </c>
      <c r="G955" s="105">
        <v>124</v>
      </c>
      <c r="H955" s="105">
        <v>125</v>
      </c>
      <c r="I955" s="107">
        <f t="shared" si="1666"/>
        <v>3999.9999999999859</v>
      </c>
      <c r="J955" s="105">
        <f>SUM(G955-F955)*D955</f>
        <v>5000</v>
      </c>
      <c r="K955" s="105">
        <f>SUM(H955-G955)*D955</f>
        <v>5000</v>
      </c>
      <c r="L955" s="107">
        <f t="shared" si="1664"/>
        <v>13999.999999999985</v>
      </c>
      <c r="M955" s="112"/>
    </row>
    <row r="956" spans="1:13" s="96" customFormat="1">
      <c r="A956" s="103" t="s">
        <v>543</v>
      </c>
      <c r="B956" s="104" t="s">
        <v>51</v>
      </c>
      <c r="C956" s="105" t="s">
        <v>14</v>
      </c>
      <c r="D956" s="106">
        <v>2000</v>
      </c>
      <c r="E956" s="106">
        <v>498</v>
      </c>
      <c r="F956" s="105">
        <v>501</v>
      </c>
      <c r="G956" s="105">
        <v>0</v>
      </c>
      <c r="H956" s="105">
        <v>0</v>
      </c>
      <c r="I956" s="107">
        <f t="shared" si="1666"/>
        <v>6000</v>
      </c>
      <c r="J956" s="105">
        <v>0</v>
      </c>
      <c r="K956" s="105">
        <v>0</v>
      </c>
      <c r="L956" s="107">
        <f t="shared" si="1664"/>
        <v>6000</v>
      </c>
      <c r="M956" s="113"/>
    </row>
    <row r="957" spans="1:13" s="96" customFormat="1">
      <c r="A957" s="103" t="s">
        <v>543</v>
      </c>
      <c r="B957" s="104" t="s">
        <v>42</v>
      </c>
      <c r="C957" s="105" t="s">
        <v>14</v>
      </c>
      <c r="D957" s="106">
        <v>5200</v>
      </c>
      <c r="E957" s="106">
        <v>166</v>
      </c>
      <c r="F957" s="105">
        <v>167</v>
      </c>
      <c r="G957" s="105">
        <v>0</v>
      </c>
      <c r="H957" s="105">
        <v>0</v>
      </c>
      <c r="I957" s="107">
        <f t="shared" si="1666"/>
        <v>5200</v>
      </c>
      <c r="J957" s="105">
        <v>0</v>
      </c>
      <c r="K957" s="105">
        <v>0</v>
      </c>
      <c r="L957" s="107">
        <f t="shared" si="1664"/>
        <v>5200</v>
      </c>
      <c r="M957" s="113"/>
    </row>
    <row r="958" spans="1:13" s="96" customFormat="1">
      <c r="A958" s="103" t="s">
        <v>544</v>
      </c>
      <c r="B958" s="104" t="s">
        <v>41</v>
      </c>
      <c r="C958" s="105" t="s">
        <v>14</v>
      </c>
      <c r="D958" s="106">
        <v>5000</v>
      </c>
      <c r="E958" s="106">
        <v>350</v>
      </c>
      <c r="F958" s="105">
        <v>351</v>
      </c>
      <c r="G958" s="105">
        <v>352</v>
      </c>
      <c r="H958" s="105">
        <v>353</v>
      </c>
      <c r="I958" s="107">
        <f t="shared" si="1666"/>
        <v>5000</v>
      </c>
      <c r="J958" s="105">
        <f>SUM(G958-F958)*D958</f>
        <v>5000</v>
      </c>
      <c r="K958" s="105">
        <f>SUM(H958-G958)*D958</f>
        <v>5000</v>
      </c>
      <c r="L958" s="107">
        <f t="shared" si="1664"/>
        <v>15000</v>
      </c>
      <c r="M958" s="113"/>
    </row>
    <row r="959" spans="1:13" s="96" customFormat="1">
      <c r="A959" s="103" t="s">
        <v>544</v>
      </c>
      <c r="B959" s="104" t="s">
        <v>121</v>
      </c>
      <c r="C959" s="105" t="s">
        <v>14</v>
      </c>
      <c r="D959" s="106">
        <v>4000</v>
      </c>
      <c r="E959" s="106">
        <v>220</v>
      </c>
      <c r="F959" s="105">
        <v>221</v>
      </c>
      <c r="G959" s="105">
        <v>0</v>
      </c>
      <c r="H959" s="105">
        <v>0</v>
      </c>
      <c r="I959" s="107">
        <f t="shared" si="1666"/>
        <v>4000</v>
      </c>
      <c r="J959" s="105">
        <v>0</v>
      </c>
      <c r="K959" s="105">
        <v>0</v>
      </c>
      <c r="L959" s="107">
        <f t="shared" si="1664"/>
        <v>4000</v>
      </c>
      <c r="M959" s="113"/>
    </row>
    <row r="960" spans="1:13" s="96" customFormat="1">
      <c r="A960" s="103" t="s">
        <v>544</v>
      </c>
      <c r="B960" s="104" t="s">
        <v>25</v>
      </c>
      <c r="C960" s="105" t="s">
        <v>14</v>
      </c>
      <c r="D960" s="106">
        <v>6000</v>
      </c>
      <c r="E960" s="106">
        <v>209.5</v>
      </c>
      <c r="F960" s="105">
        <v>210.5</v>
      </c>
      <c r="G960" s="105">
        <v>0</v>
      </c>
      <c r="H960" s="105">
        <v>0</v>
      </c>
      <c r="I960" s="107">
        <f t="shared" si="1666"/>
        <v>6000</v>
      </c>
      <c r="J960" s="105">
        <v>0</v>
      </c>
      <c r="K960" s="105">
        <v>0</v>
      </c>
      <c r="L960" s="107">
        <f t="shared" si="1664"/>
        <v>6000</v>
      </c>
      <c r="M960" s="113"/>
    </row>
    <row r="961" spans="1:13" s="96" customFormat="1">
      <c r="A961" s="103" t="s">
        <v>544</v>
      </c>
      <c r="B961" s="104" t="s">
        <v>17</v>
      </c>
      <c r="C961" s="105" t="s">
        <v>14</v>
      </c>
      <c r="D961" s="106">
        <v>4000</v>
      </c>
      <c r="E961" s="106">
        <v>136</v>
      </c>
      <c r="F961" s="105">
        <v>134.5</v>
      </c>
      <c r="G961" s="105">
        <v>0</v>
      </c>
      <c r="H961" s="105">
        <v>0</v>
      </c>
      <c r="I961" s="107">
        <f t="shared" si="1666"/>
        <v>-6000</v>
      </c>
      <c r="J961" s="105">
        <v>0</v>
      </c>
      <c r="K961" s="105">
        <v>0</v>
      </c>
      <c r="L961" s="107">
        <f t="shared" si="1664"/>
        <v>-6000</v>
      </c>
      <c r="M961" s="113"/>
    </row>
    <row r="962" spans="1:13" s="96" customFormat="1">
      <c r="A962" s="103" t="s">
        <v>544</v>
      </c>
      <c r="B962" s="104" t="s">
        <v>58</v>
      </c>
      <c r="C962" s="105" t="s">
        <v>14</v>
      </c>
      <c r="D962" s="106">
        <v>7000</v>
      </c>
      <c r="E962" s="106">
        <v>192</v>
      </c>
      <c r="F962" s="105">
        <v>190.5</v>
      </c>
      <c r="G962" s="105">
        <v>0</v>
      </c>
      <c r="H962" s="105">
        <v>0</v>
      </c>
      <c r="I962" s="107">
        <f t="shared" si="1666"/>
        <v>-10500</v>
      </c>
      <c r="J962" s="105">
        <v>0</v>
      </c>
      <c r="K962" s="105">
        <v>0</v>
      </c>
      <c r="L962" s="107">
        <f t="shared" si="1664"/>
        <v>-10500</v>
      </c>
      <c r="M962" s="112"/>
    </row>
    <row r="963" spans="1:13" s="96" customFormat="1">
      <c r="A963" s="103" t="s">
        <v>545</v>
      </c>
      <c r="B963" s="104" t="s">
        <v>56</v>
      </c>
      <c r="C963" s="105" t="s">
        <v>14</v>
      </c>
      <c r="D963" s="106">
        <v>2400</v>
      </c>
      <c r="E963" s="106">
        <v>699</v>
      </c>
      <c r="F963" s="105">
        <v>701.5</v>
      </c>
      <c r="G963" s="105">
        <v>703</v>
      </c>
      <c r="H963" s="105">
        <v>705</v>
      </c>
      <c r="I963" s="107">
        <f t="shared" si="1666"/>
        <v>6000</v>
      </c>
      <c r="J963" s="105">
        <f>SUM(G963-F963)*D963</f>
        <v>3600</v>
      </c>
      <c r="K963" s="105">
        <f>SUM(H963-G963)*D963</f>
        <v>4800</v>
      </c>
      <c r="L963" s="107">
        <f t="shared" si="1664"/>
        <v>14400</v>
      </c>
      <c r="M963" s="113"/>
    </row>
    <row r="964" spans="1:13" s="96" customFormat="1">
      <c r="A964" s="103" t="s">
        <v>545</v>
      </c>
      <c r="B964" s="104" t="s">
        <v>265</v>
      </c>
      <c r="C964" s="105" t="s">
        <v>14</v>
      </c>
      <c r="D964" s="106">
        <v>9000</v>
      </c>
      <c r="E964" s="106">
        <v>84</v>
      </c>
      <c r="F964" s="105">
        <v>84.5</v>
      </c>
      <c r="G964" s="105">
        <v>85</v>
      </c>
      <c r="H964" s="105">
        <v>0</v>
      </c>
      <c r="I964" s="107">
        <f t="shared" si="1666"/>
        <v>4500</v>
      </c>
      <c r="J964" s="105">
        <f>SUM(G964-F964)*D964</f>
        <v>4500</v>
      </c>
      <c r="K964" s="105">
        <v>0</v>
      </c>
      <c r="L964" s="107">
        <f t="shared" si="1664"/>
        <v>9000</v>
      </c>
      <c r="M964" s="113"/>
    </row>
    <row r="965" spans="1:13" s="96" customFormat="1">
      <c r="A965" s="103" t="s">
        <v>545</v>
      </c>
      <c r="B965" s="104" t="s">
        <v>233</v>
      </c>
      <c r="C965" s="105" t="s">
        <v>14</v>
      </c>
      <c r="D965" s="106">
        <v>12000</v>
      </c>
      <c r="E965" s="106">
        <v>125.5</v>
      </c>
      <c r="F965" s="105">
        <v>126</v>
      </c>
      <c r="G965" s="105">
        <v>126.5</v>
      </c>
      <c r="H965" s="105">
        <v>0</v>
      </c>
      <c r="I965" s="107">
        <f t="shared" si="1666"/>
        <v>6000</v>
      </c>
      <c r="J965" s="105">
        <f>SUM(G965-F965)*D965</f>
        <v>6000</v>
      </c>
      <c r="K965" s="105">
        <v>0</v>
      </c>
      <c r="L965" s="107">
        <f t="shared" si="1664"/>
        <v>12000</v>
      </c>
      <c r="M965" s="112"/>
    </row>
    <row r="966" spans="1:13" s="97" customFormat="1">
      <c r="A966" s="103" t="s">
        <v>545</v>
      </c>
      <c r="B966" s="104" t="s">
        <v>131</v>
      </c>
      <c r="C966" s="105" t="s">
        <v>14</v>
      </c>
      <c r="D966" s="106">
        <v>12000</v>
      </c>
      <c r="E966" s="106">
        <v>108</v>
      </c>
      <c r="F966" s="105">
        <v>108.5</v>
      </c>
      <c r="G966" s="105">
        <v>0</v>
      </c>
      <c r="H966" s="105">
        <v>0</v>
      </c>
      <c r="I966" s="107">
        <f t="shared" si="1666"/>
        <v>6000</v>
      </c>
      <c r="J966" s="105">
        <v>0</v>
      </c>
      <c r="K966" s="105">
        <v>0</v>
      </c>
      <c r="L966" s="107">
        <f t="shared" si="1664"/>
        <v>6000</v>
      </c>
      <c r="M966" s="113"/>
    </row>
    <row r="967" spans="1:13" s="96" customFormat="1">
      <c r="A967" s="103" t="s">
        <v>546</v>
      </c>
      <c r="B967" s="104" t="s">
        <v>25</v>
      </c>
      <c r="C967" s="105" t="s">
        <v>14</v>
      </c>
      <c r="D967" s="106">
        <v>6000</v>
      </c>
      <c r="E967" s="106">
        <v>202.25</v>
      </c>
      <c r="F967" s="105">
        <v>200.75</v>
      </c>
      <c r="G967" s="105">
        <v>0</v>
      </c>
      <c r="H967" s="105">
        <v>0</v>
      </c>
      <c r="I967" s="107">
        <f t="shared" si="1666"/>
        <v>-9000</v>
      </c>
      <c r="J967" s="105">
        <v>0</v>
      </c>
      <c r="K967" s="105">
        <v>0</v>
      </c>
      <c r="L967" s="107">
        <f t="shared" si="1664"/>
        <v>-9000</v>
      </c>
      <c r="M967" s="113"/>
    </row>
    <row r="968" spans="1:13" s="96" customFormat="1">
      <c r="A968" s="103" t="s">
        <v>546</v>
      </c>
      <c r="B968" s="104" t="s">
        <v>46</v>
      </c>
      <c r="C968" s="105" t="s">
        <v>14</v>
      </c>
      <c r="D968" s="106">
        <v>2000</v>
      </c>
      <c r="E968" s="106">
        <v>555</v>
      </c>
      <c r="F968" s="105">
        <v>551.5</v>
      </c>
      <c r="G968" s="105">
        <v>0</v>
      </c>
      <c r="H968" s="105">
        <v>0</v>
      </c>
      <c r="I968" s="107">
        <f t="shared" si="1666"/>
        <v>-7000</v>
      </c>
      <c r="J968" s="105">
        <v>0</v>
      </c>
      <c r="K968" s="105">
        <v>0</v>
      </c>
      <c r="L968" s="107">
        <f t="shared" si="1664"/>
        <v>-7000</v>
      </c>
      <c r="M968" s="113"/>
    </row>
    <row r="969" spans="1:13">
      <c r="A969" s="103" t="s">
        <v>546</v>
      </c>
      <c r="B969" s="104" t="s">
        <v>46</v>
      </c>
      <c r="C969" s="105" t="s">
        <v>14</v>
      </c>
      <c r="D969" s="106">
        <v>2000</v>
      </c>
      <c r="E969" s="106">
        <v>555</v>
      </c>
      <c r="F969" s="105">
        <v>557.5</v>
      </c>
      <c r="G969" s="105">
        <v>0</v>
      </c>
      <c r="H969" s="105">
        <v>0</v>
      </c>
      <c r="I969" s="107">
        <f t="shared" si="1666"/>
        <v>5000</v>
      </c>
      <c r="J969" s="105">
        <v>0</v>
      </c>
      <c r="K969" s="105">
        <v>0</v>
      </c>
      <c r="L969" s="107">
        <f t="shared" si="1664"/>
        <v>5000</v>
      </c>
      <c r="M969" s="108"/>
    </row>
    <row r="970" spans="1:13">
      <c r="A970" s="114">
        <v>43511</v>
      </c>
      <c r="B970" s="115" t="s">
        <v>507</v>
      </c>
      <c r="C970" s="115" t="s">
        <v>15</v>
      </c>
      <c r="D970" s="116">
        <v>1200</v>
      </c>
      <c r="E970" s="115">
        <v>953.5</v>
      </c>
      <c r="F970" s="115">
        <v>946.35</v>
      </c>
      <c r="G970" s="117">
        <v>937.8</v>
      </c>
      <c r="H970" s="117">
        <v>929.35</v>
      </c>
      <c r="I970" s="107">
        <f>SUM(E970-F970)*D970</f>
        <v>8579.9999999999727</v>
      </c>
      <c r="J970" s="105">
        <f>SUM(F970-G970)*D970</f>
        <v>10260.000000000082</v>
      </c>
      <c r="K970" s="105">
        <f>SUM(G970-H970)*D970</f>
        <v>10139.999999999918</v>
      </c>
      <c r="L970" s="107">
        <f t="shared" si="1664"/>
        <v>28979.999999999971</v>
      </c>
      <c r="M970" s="108"/>
    </row>
    <row r="971" spans="1:13">
      <c r="A971" s="118">
        <v>43511</v>
      </c>
      <c r="B971" s="119" t="s">
        <v>428</v>
      </c>
      <c r="C971" s="119" t="s">
        <v>14</v>
      </c>
      <c r="D971" s="116">
        <v>2200</v>
      </c>
      <c r="E971" s="119">
        <v>636</v>
      </c>
      <c r="F971" s="119">
        <v>631</v>
      </c>
      <c r="G971" s="105">
        <v>0</v>
      </c>
      <c r="H971" s="105">
        <v>0</v>
      </c>
      <c r="I971" s="107">
        <f t="shared" si="1666"/>
        <v>-11000</v>
      </c>
      <c r="J971" s="105">
        <v>0</v>
      </c>
      <c r="K971" s="105">
        <v>0</v>
      </c>
      <c r="L971" s="107">
        <f t="shared" si="1664"/>
        <v>-11000</v>
      </c>
      <c r="M971" s="108"/>
    </row>
    <row r="972" spans="1:13">
      <c r="A972" s="114">
        <v>43511</v>
      </c>
      <c r="B972" s="115" t="s">
        <v>448</v>
      </c>
      <c r="C972" s="115" t="s">
        <v>14</v>
      </c>
      <c r="D972" s="116">
        <v>12000</v>
      </c>
      <c r="E972" s="115">
        <v>121.5</v>
      </c>
      <c r="F972" s="115">
        <v>122</v>
      </c>
      <c r="G972" s="117">
        <v>123.5</v>
      </c>
      <c r="H972" s="117">
        <v>124</v>
      </c>
      <c r="I972" s="107">
        <f t="shared" si="1666"/>
        <v>6000</v>
      </c>
      <c r="J972" s="105">
        <f>SUM(G972-F972)*D972</f>
        <v>18000</v>
      </c>
      <c r="K972" s="105">
        <f>SUM(H972-G972)*D972</f>
        <v>6000</v>
      </c>
      <c r="L972" s="107">
        <f t="shared" si="1664"/>
        <v>30000</v>
      </c>
      <c r="M972" s="130">
        <v>0.72</v>
      </c>
    </row>
    <row r="973" spans="1:13">
      <c r="A973" s="118">
        <v>43511</v>
      </c>
      <c r="B973" s="119" t="s">
        <v>388</v>
      </c>
      <c r="C973" s="119" t="s">
        <v>14</v>
      </c>
      <c r="D973" s="116">
        <v>6000</v>
      </c>
      <c r="E973" s="119">
        <v>198</v>
      </c>
      <c r="F973" s="119">
        <v>199</v>
      </c>
      <c r="G973" s="105">
        <v>0</v>
      </c>
      <c r="H973" s="105">
        <v>0</v>
      </c>
      <c r="I973" s="107">
        <f t="shared" si="1666"/>
        <v>6000</v>
      </c>
      <c r="J973" s="105">
        <v>0</v>
      </c>
      <c r="K973" s="105">
        <v>0</v>
      </c>
      <c r="L973" s="107">
        <f t="shared" si="1664"/>
        <v>6000</v>
      </c>
      <c r="M973" s="131" t="s">
        <v>343</v>
      </c>
    </row>
    <row r="974" spans="1:13">
      <c r="A974" s="118">
        <v>43511</v>
      </c>
      <c r="B974" s="119" t="s">
        <v>456</v>
      </c>
      <c r="C974" s="119" t="s">
        <v>15</v>
      </c>
      <c r="D974" s="116">
        <v>1000</v>
      </c>
      <c r="E974" s="119">
        <v>489.75</v>
      </c>
      <c r="F974" s="119">
        <v>486.3</v>
      </c>
      <c r="G974" s="105">
        <v>0</v>
      </c>
      <c r="H974" s="105">
        <v>0</v>
      </c>
      <c r="I974" s="107">
        <f>SUM(E974-F974)*D974</f>
        <v>3449.9999999999886</v>
      </c>
      <c r="J974" s="105">
        <v>0</v>
      </c>
      <c r="K974" s="105">
        <v>0</v>
      </c>
      <c r="L974" s="107">
        <f t="shared" si="1664"/>
        <v>3449.9999999999886</v>
      </c>
      <c r="M974" s="113">
        <f t="shared" ref="M974:M1005" si="1668">L1019*C1019</f>
        <v>8187.5</v>
      </c>
    </row>
    <row r="975" spans="1:13">
      <c r="A975" s="118">
        <v>43511</v>
      </c>
      <c r="B975" s="119" t="s">
        <v>366</v>
      </c>
      <c r="C975" s="119" t="s">
        <v>15</v>
      </c>
      <c r="D975" s="116">
        <v>1000</v>
      </c>
      <c r="E975" s="119">
        <v>650.1</v>
      </c>
      <c r="F975" s="119">
        <v>645</v>
      </c>
      <c r="G975" s="105">
        <v>639.70000000000005</v>
      </c>
      <c r="H975" s="105">
        <v>0</v>
      </c>
      <c r="I975" s="107">
        <f>SUM(E975-F975)*D975</f>
        <v>5100.0000000000227</v>
      </c>
      <c r="J975" s="105">
        <f>SUM(F975-G975)*D975</f>
        <v>5299.9999999999545</v>
      </c>
      <c r="K975" s="120"/>
      <c r="L975" s="107">
        <f t="shared" si="1664"/>
        <v>10399.999999999978</v>
      </c>
      <c r="M975" s="113">
        <f t="shared" si="1668"/>
        <v>-4510.0000000000255</v>
      </c>
    </row>
    <row r="976" spans="1:13">
      <c r="A976" s="118">
        <v>43511</v>
      </c>
      <c r="B976" s="119" t="s">
        <v>469</v>
      </c>
      <c r="C976" s="119" t="s">
        <v>15</v>
      </c>
      <c r="D976" s="116">
        <v>8000</v>
      </c>
      <c r="E976" s="119">
        <v>125.3</v>
      </c>
      <c r="F976" s="119">
        <v>124.4</v>
      </c>
      <c r="G976" s="105">
        <v>123.3</v>
      </c>
      <c r="H976" s="105">
        <v>0</v>
      </c>
      <c r="I976" s="107">
        <f>SUM(E976-F976)*D976</f>
        <v>7199.9999999999318</v>
      </c>
      <c r="J976" s="105">
        <f>SUM(F976-G976)*D976</f>
        <v>8800.0000000000691</v>
      </c>
      <c r="K976" s="120"/>
      <c r="L976" s="107">
        <f t="shared" si="1664"/>
        <v>16000</v>
      </c>
      <c r="M976" s="113">
        <f t="shared" si="1668"/>
        <v>3379.9999999999554</v>
      </c>
    </row>
    <row r="977" spans="1:13">
      <c r="A977" s="118">
        <v>43511</v>
      </c>
      <c r="B977" s="119" t="s">
        <v>352</v>
      </c>
      <c r="C977" s="119" t="s">
        <v>15</v>
      </c>
      <c r="D977" s="116">
        <v>3000</v>
      </c>
      <c r="E977" s="119">
        <v>500.5</v>
      </c>
      <c r="F977" s="119">
        <v>497</v>
      </c>
      <c r="G977" s="105">
        <v>0</v>
      </c>
      <c r="H977" s="105">
        <v>0</v>
      </c>
      <c r="I977" s="107">
        <f>SUM(E977-F977)*D977</f>
        <v>10500</v>
      </c>
      <c r="J977" s="105">
        <v>0</v>
      </c>
      <c r="K977" s="105">
        <v>0</v>
      </c>
      <c r="L977" s="107">
        <f t="shared" si="1664"/>
        <v>10500</v>
      </c>
      <c r="M977" s="113">
        <f t="shared" si="1668"/>
        <v>2399.9999999999773</v>
      </c>
    </row>
    <row r="978" spans="1:13">
      <c r="A978" s="114">
        <v>43510</v>
      </c>
      <c r="B978" s="115" t="s">
        <v>166</v>
      </c>
      <c r="C978" s="115" t="s">
        <v>14</v>
      </c>
      <c r="D978" s="116">
        <v>2000</v>
      </c>
      <c r="E978" s="115">
        <v>577.5</v>
      </c>
      <c r="F978" s="115">
        <v>580</v>
      </c>
      <c r="G978" s="117">
        <v>583</v>
      </c>
      <c r="H978" s="117">
        <v>586</v>
      </c>
      <c r="I978" s="107">
        <f t="shared" si="1666"/>
        <v>5000</v>
      </c>
      <c r="J978" s="105">
        <f>SUM(G978-F978)*D978</f>
        <v>6000</v>
      </c>
      <c r="K978" s="105">
        <f>SUM(H978-G978)*D978</f>
        <v>6000</v>
      </c>
      <c r="L978" s="107">
        <f t="shared" si="1664"/>
        <v>17000</v>
      </c>
      <c r="M978" s="113">
        <f t="shared" si="1668"/>
        <v>-9143.5500000000357</v>
      </c>
    </row>
    <row r="979" spans="1:13">
      <c r="A979" s="114">
        <v>43510</v>
      </c>
      <c r="B979" s="115" t="s">
        <v>279</v>
      </c>
      <c r="C979" s="115" t="s">
        <v>14</v>
      </c>
      <c r="D979" s="116">
        <v>5000</v>
      </c>
      <c r="E979" s="115">
        <v>348</v>
      </c>
      <c r="F979" s="115">
        <v>349</v>
      </c>
      <c r="G979" s="117">
        <v>350</v>
      </c>
      <c r="H979" s="117">
        <v>351</v>
      </c>
      <c r="I979" s="107">
        <f t="shared" si="1666"/>
        <v>5000</v>
      </c>
      <c r="J979" s="105">
        <f>SUM(G979-F979)*D979</f>
        <v>5000</v>
      </c>
      <c r="K979" s="105">
        <f>SUM(H979-G979)*D979</f>
        <v>5000</v>
      </c>
      <c r="L979" s="107">
        <f t="shared" si="1664"/>
        <v>15000</v>
      </c>
      <c r="M979" s="113">
        <f t="shared" si="1668"/>
        <v>899.99999999994884</v>
      </c>
    </row>
    <row r="980" spans="1:13">
      <c r="A980" s="118">
        <v>43510</v>
      </c>
      <c r="B980" s="119" t="s">
        <v>402</v>
      </c>
      <c r="C980" s="119" t="s">
        <v>15</v>
      </c>
      <c r="D980" s="116">
        <v>1000</v>
      </c>
      <c r="E980" s="119">
        <v>985.65</v>
      </c>
      <c r="F980" s="119">
        <v>989</v>
      </c>
      <c r="G980" s="105">
        <v>0</v>
      </c>
      <c r="H980" s="105">
        <v>0</v>
      </c>
      <c r="I980" s="107">
        <f>SUM(E980-F980)*D980</f>
        <v>-3350.0000000000227</v>
      </c>
      <c r="J980" s="105">
        <v>0</v>
      </c>
      <c r="K980" s="105">
        <v>0</v>
      </c>
      <c r="L980" s="107">
        <f t="shared" si="1664"/>
        <v>-3350.0000000000227</v>
      </c>
      <c r="M980" s="113">
        <f t="shared" si="1668"/>
        <v>2500</v>
      </c>
    </row>
    <row r="981" spans="1:13">
      <c r="A981" s="118">
        <v>43510</v>
      </c>
      <c r="B981" s="119" t="s">
        <v>411</v>
      </c>
      <c r="C981" s="119" t="s">
        <v>15</v>
      </c>
      <c r="D981" s="116">
        <v>1800</v>
      </c>
      <c r="E981" s="119">
        <v>399.7</v>
      </c>
      <c r="F981" s="119">
        <v>403.3</v>
      </c>
      <c r="G981" s="105">
        <v>0</v>
      </c>
      <c r="H981" s="105">
        <v>0</v>
      </c>
      <c r="I981" s="107">
        <f>SUM(E981-F981)*D981</f>
        <v>-6480.0000000000409</v>
      </c>
      <c r="J981" s="105">
        <v>0</v>
      </c>
      <c r="K981" s="105">
        <v>0</v>
      </c>
      <c r="L981" s="107">
        <f t="shared" si="1664"/>
        <v>-6480.0000000000409</v>
      </c>
      <c r="M981" s="113">
        <f t="shared" si="1668"/>
        <v>2500</v>
      </c>
    </row>
    <row r="982" spans="1:13">
      <c r="A982" s="118">
        <v>43509</v>
      </c>
      <c r="B982" s="119" t="s">
        <v>34</v>
      </c>
      <c r="C982" s="119" t="s">
        <v>14</v>
      </c>
      <c r="D982" s="116">
        <v>2000</v>
      </c>
      <c r="E982" s="119">
        <v>820</v>
      </c>
      <c r="F982" s="119">
        <v>823</v>
      </c>
      <c r="G982" s="105">
        <v>0</v>
      </c>
      <c r="H982" s="105">
        <v>0</v>
      </c>
      <c r="I982" s="107">
        <f t="shared" si="1666"/>
        <v>6000</v>
      </c>
      <c r="J982" s="105">
        <v>0</v>
      </c>
      <c r="K982" s="105">
        <v>0</v>
      </c>
      <c r="L982" s="107">
        <f t="shared" si="1664"/>
        <v>6000</v>
      </c>
      <c r="M982" s="113">
        <f t="shared" si="1668"/>
        <v>1162.5000000000227</v>
      </c>
    </row>
    <row r="983" spans="1:13">
      <c r="A983" s="114">
        <v>43509</v>
      </c>
      <c r="B983" s="115" t="s">
        <v>378</v>
      </c>
      <c r="C983" s="115" t="s">
        <v>14</v>
      </c>
      <c r="D983" s="116">
        <v>4000</v>
      </c>
      <c r="E983" s="115">
        <v>206</v>
      </c>
      <c r="F983" s="115">
        <v>207</v>
      </c>
      <c r="G983" s="117">
        <v>208</v>
      </c>
      <c r="H983" s="117">
        <v>209</v>
      </c>
      <c r="I983" s="107">
        <f t="shared" si="1666"/>
        <v>4000</v>
      </c>
      <c r="J983" s="105">
        <f>SUM(G983-F983)*D983</f>
        <v>4000</v>
      </c>
      <c r="K983" s="105">
        <f>SUM(H983-G983)*D983</f>
        <v>4000</v>
      </c>
      <c r="L983" s="107">
        <f t="shared" si="1664"/>
        <v>12000</v>
      </c>
      <c r="M983" s="113">
        <f t="shared" si="1668"/>
        <v>4662.5000000000227</v>
      </c>
    </row>
    <row r="984" spans="1:13">
      <c r="A984" s="114">
        <v>43509</v>
      </c>
      <c r="B984" s="115" t="s">
        <v>279</v>
      </c>
      <c r="C984" s="115" t="s">
        <v>14</v>
      </c>
      <c r="D984" s="116">
        <v>5000</v>
      </c>
      <c r="E984" s="115">
        <v>338.2</v>
      </c>
      <c r="F984" s="115">
        <v>339</v>
      </c>
      <c r="G984" s="117">
        <v>340</v>
      </c>
      <c r="H984" s="117">
        <v>341.5</v>
      </c>
      <c r="I984" s="107">
        <f t="shared" si="1666"/>
        <v>4000.0000000000568</v>
      </c>
      <c r="J984" s="105">
        <f>SUM(G984-F984)*D984</f>
        <v>5000</v>
      </c>
      <c r="K984" s="105">
        <f>SUM(H984-G984)*D984</f>
        <v>7500</v>
      </c>
      <c r="L984" s="107">
        <f t="shared" si="1664"/>
        <v>16500.000000000058</v>
      </c>
      <c r="M984" s="113">
        <f t="shared" si="1668"/>
        <v>-4612.4999999999827</v>
      </c>
    </row>
    <row r="985" spans="1:13">
      <c r="A985" s="118">
        <v>43509</v>
      </c>
      <c r="B985" s="119" t="s">
        <v>518</v>
      </c>
      <c r="C985" s="119" t="s">
        <v>15</v>
      </c>
      <c r="D985" s="116">
        <v>1800</v>
      </c>
      <c r="E985" s="119">
        <v>218.2</v>
      </c>
      <c r="F985" s="119">
        <v>216.65</v>
      </c>
      <c r="G985" s="105">
        <v>214.7</v>
      </c>
      <c r="H985" s="105">
        <v>0</v>
      </c>
      <c r="I985" s="107">
        <f t="shared" ref="I985:I990" si="1669">SUM(E985-F985)*D985</f>
        <v>2789.9999999999691</v>
      </c>
      <c r="J985" s="105">
        <f>SUM(F985-G985)*D985</f>
        <v>3510.0000000000309</v>
      </c>
      <c r="K985" s="105">
        <v>0</v>
      </c>
      <c r="L985" s="107">
        <f t="shared" si="1664"/>
        <v>6300</v>
      </c>
      <c r="M985" s="112">
        <f t="shared" si="1668"/>
        <v>9000</v>
      </c>
    </row>
    <row r="986" spans="1:13">
      <c r="A986" s="118">
        <v>43509</v>
      </c>
      <c r="B986" s="119" t="s">
        <v>496</v>
      </c>
      <c r="C986" s="119" t="s">
        <v>15</v>
      </c>
      <c r="D986" s="116">
        <v>3000</v>
      </c>
      <c r="E986" s="119">
        <v>514.6</v>
      </c>
      <c r="F986" s="119">
        <v>511</v>
      </c>
      <c r="G986" s="105">
        <v>0</v>
      </c>
      <c r="H986" s="105">
        <v>0</v>
      </c>
      <c r="I986" s="107">
        <f t="shared" si="1669"/>
        <v>10800.000000000069</v>
      </c>
      <c r="J986" s="105">
        <v>0</v>
      </c>
      <c r="K986" s="105">
        <v>0</v>
      </c>
      <c r="L986" s="107">
        <f t="shared" si="1664"/>
        <v>10800.000000000069</v>
      </c>
      <c r="M986" s="113">
        <f t="shared" si="1668"/>
        <v>1375.0000000000284</v>
      </c>
    </row>
    <row r="987" spans="1:13">
      <c r="A987" s="118">
        <v>43508</v>
      </c>
      <c r="B987" s="119" t="s">
        <v>458</v>
      </c>
      <c r="C987" s="119" t="s">
        <v>15</v>
      </c>
      <c r="D987" s="116">
        <v>1000</v>
      </c>
      <c r="E987" s="119">
        <v>530.85</v>
      </c>
      <c r="F987" s="119">
        <v>535.65</v>
      </c>
      <c r="G987" s="105">
        <v>0</v>
      </c>
      <c r="H987" s="105">
        <v>0</v>
      </c>
      <c r="I987" s="107">
        <f t="shared" si="1669"/>
        <v>-4799.9999999999545</v>
      </c>
      <c r="J987" s="105">
        <v>0</v>
      </c>
      <c r="K987" s="105">
        <v>0</v>
      </c>
      <c r="L987" s="107">
        <f t="shared" si="1664"/>
        <v>-4799.9999999999545</v>
      </c>
      <c r="M987" s="113">
        <f t="shared" si="1668"/>
        <v>5400.0000000000346</v>
      </c>
    </row>
    <row r="988" spans="1:13">
      <c r="A988" s="118">
        <v>43508</v>
      </c>
      <c r="B988" s="119" t="s">
        <v>372</v>
      </c>
      <c r="C988" s="119" t="s">
        <v>15</v>
      </c>
      <c r="D988" s="116">
        <v>800</v>
      </c>
      <c r="E988" s="119">
        <v>1501.45</v>
      </c>
      <c r="F988" s="119">
        <v>1490.9</v>
      </c>
      <c r="G988" s="105">
        <v>0</v>
      </c>
      <c r="H988" s="105">
        <v>0</v>
      </c>
      <c r="I988" s="107">
        <f t="shared" si="1669"/>
        <v>8439.9999999999636</v>
      </c>
      <c r="J988" s="105">
        <v>0</v>
      </c>
      <c r="K988" s="105">
        <v>0</v>
      </c>
      <c r="L988" s="107">
        <f t="shared" si="1664"/>
        <v>8439.9999999999636</v>
      </c>
      <c r="M988" s="113">
        <f t="shared" si="1668"/>
        <v>11749.999999999971</v>
      </c>
    </row>
    <row r="989" spans="1:13">
      <c r="A989" s="118">
        <v>43508</v>
      </c>
      <c r="B989" s="119" t="s">
        <v>533</v>
      </c>
      <c r="C989" s="119" t="s">
        <v>15</v>
      </c>
      <c r="D989" s="116">
        <v>12000</v>
      </c>
      <c r="E989" s="119">
        <v>85.55</v>
      </c>
      <c r="F989" s="119">
        <v>84.95</v>
      </c>
      <c r="G989" s="105">
        <v>84.15</v>
      </c>
      <c r="H989" s="105">
        <v>0</v>
      </c>
      <c r="I989" s="107">
        <f t="shared" si="1669"/>
        <v>7199.9999999999318</v>
      </c>
      <c r="J989" s="105">
        <f>SUM(F989-G989)*D989</f>
        <v>9599.9999999999654</v>
      </c>
      <c r="K989" s="105">
        <v>0</v>
      </c>
      <c r="L989" s="107">
        <f t="shared" si="1664"/>
        <v>16799.999999999898</v>
      </c>
      <c r="M989" s="113">
        <f t="shared" si="1668"/>
        <v>3850</v>
      </c>
    </row>
    <row r="990" spans="1:13">
      <c r="A990" s="118">
        <v>43508</v>
      </c>
      <c r="B990" s="119" t="s">
        <v>468</v>
      </c>
      <c r="C990" s="119" t="s">
        <v>15</v>
      </c>
      <c r="D990" s="116">
        <v>800</v>
      </c>
      <c r="E990" s="119">
        <v>1380.15</v>
      </c>
      <c r="F990" s="119">
        <v>1377.5</v>
      </c>
      <c r="G990" s="105">
        <v>0</v>
      </c>
      <c r="H990" s="105">
        <v>0</v>
      </c>
      <c r="I990" s="107">
        <f t="shared" si="1669"/>
        <v>2120.0000000000728</v>
      </c>
      <c r="J990" s="105">
        <v>0</v>
      </c>
      <c r="K990" s="105">
        <v>0</v>
      </c>
      <c r="L990" s="107">
        <f t="shared" si="1664"/>
        <v>2120.0000000000728</v>
      </c>
      <c r="M990" s="113">
        <f t="shared" si="1668"/>
        <v>-7181.2499999999773</v>
      </c>
    </row>
    <row r="991" spans="1:13">
      <c r="A991" s="118">
        <v>43508</v>
      </c>
      <c r="B991" s="119" t="s">
        <v>389</v>
      </c>
      <c r="C991" s="119" t="s">
        <v>14</v>
      </c>
      <c r="D991" s="116">
        <v>2600</v>
      </c>
      <c r="E991" s="119">
        <v>412</v>
      </c>
      <c r="F991" s="119">
        <v>414</v>
      </c>
      <c r="G991" s="105">
        <v>0</v>
      </c>
      <c r="H991" s="105">
        <v>0</v>
      </c>
      <c r="I991" s="107">
        <f t="shared" si="1666"/>
        <v>5200</v>
      </c>
      <c r="J991" s="105">
        <v>0</v>
      </c>
      <c r="K991" s="105">
        <v>0</v>
      </c>
      <c r="L991" s="107">
        <f t="shared" si="1664"/>
        <v>5200</v>
      </c>
      <c r="M991" s="113">
        <f t="shared" si="1668"/>
        <v>3630.0000000000127</v>
      </c>
    </row>
    <row r="992" spans="1:13">
      <c r="A992" s="118">
        <v>43508</v>
      </c>
      <c r="B992" s="119" t="s">
        <v>378</v>
      </c>
      <c r="C992" s="119" t="s">
        <v>14</v>
      </c>
      <c r="D992" s="116">
        <v>4000</v>
      </c>
      <c r="E992" s="119">
        <v>203</v>
      </c>
      <c r="F992" s="119">
        <v>204</v>
      </c>
      <c r="G992" s="105">
        <v>205</v>
      </c>
      <c r="H992" s="105">
        <v>0</v>
      </c>
      <c r="I992" s="107">
        <f t="shared" si="1666"/>
        <v>4000</v>
      </c>
      <c r="J992" s="105">
        <f>SUM(G992-F992)*D992</f>
        <v>4000</v>
      </c>
      <c r="K992" s="105">
        <v>0</v>
      </c>
      <c r="L992" s="107">
        <f t="shared" ref="L992:L1014" si="1670">SUM(I992:K992)</f>
        <v>8000</v>
      </c>
      <c r="M992" s="113">
        <f t="shared" si="1668"/>
        <v>4862.1999999999725</v>
      </c>
    </row>
    <row r="993" spans="1:13">
      <c r="A993" s="118">
        <v>43508</v>
      </c>
      <c r="B993" s="119" t="s">
        <v>415</v>
      </c>
      <c r="C993" s="119" t="s">
        <v>14</v>
      </c>
      <c r="D993" s="116">
        <v>3500</v>
      </c>
      <c r="E993" s="119">
        <v>156</v>
      </c>
      <c r="F993" s="119">
        <v>157</v>
      </c>
      <c r="G993" s="105">
        <v>158</v>
      </c>
      <c r="H993" s="105">
        <v>0</v>
      </c>
      <c r="I993" s="107">
        <f t="shared" si="1666"/>
        <v>3500</v>
      </c>
      <c r="J993" s="105">
        <f>SUM(G993-F993)*D993</f>
        <v>3500</v>
      </c>
      <c r="K993" s="105">
        <v>0</v>
      </c>
      <c r="L993" s="107">
        <f t="shared" si="1670"/>
        <v>7000</v>
      </c>
      <c r="M993" s="113">
        <f t="shared" si="1668"/>
        <v>-4319.9999999999591</v>
      </c>
    </row>
    <row r="994" spans="1:13">
      <c r="A994" s="114">
        <v>43508</v>
      </c>
      <c r="B994" s="115" t="s">
        <v>448</v>
      </c>
      <c r="C994" s="115" t="s">
        <v>14</v>
      </c>
      <c r="D994" s="116">
        <v>12000</v>
      </c>
      <c r="E994" s="115">
        <v>121</v>
      </c>
      <c r="F994" s="115">
        <v>121.5</v>
      </c>
      <c r="G994" s="117">
        <v>122</v>
      </c>
      <c r="H994" s="117">
        <v>122.5</v>
      </c>
      <c r="I994" s="107">
        <f t="shared" si="1666"/>
        <v>6000</v>
      </c>
      <c r="J994" s="105">
        <f>SUM(G994-F994)*D994</f>
        <v>6000</v>
      </c>
      <c r="K994" s="105">
        <f>SUM(H994-G994)*D994</f>
        <v>6000</v>
      </c>
      <c r="L994" s="107">
        <f t="shared" si="1670"/>
        <v>18000</v>
      </c>
      <c r="M994" s="113">
        <f t="shared" si="1668"/>
        <v>2730.0000000000296</v>
      </c>
    </row>
    <row r="995" spans="1:13">
      <c r="A995" s="118">
        <v>43507</v>
      </c>
      <c r="B995" s="119" t="s">
        <v>360</v>
      </c>
      <c r="C995" s="119" t="s">
        <v>15</v>
      </c>
      <c r="D995" s="116">
        <v>1200</v>
      </c>
      <c r="E995" s="119">
        <v>809.15</v>
      </c>
      <c r="F995" s="119">
        <v>803.05</v>
      </c>
      <c r="G995" s="105">
        <v>0</v>
      </c>
      <c r="H995" s="105">
        <v>0</v>
      </c>
      <c r="I995" s="107">
        <f>SUM(E995-F995)*D995</f>
        <v>7320.0000000000273</v>
      </c>
      <c r="J995" s="105">
        <v>0</v>
      </c>
      <c r="K995" s="105">
        <v>0</v>
      </c>
      <c r="L995" s="107">
        <f t="shared" si="1670"/>
        <v>7320.0000000000273</v>
      </c>
      <c r="M995" s="113">
        <f t="shared" si="1668"/>
        <v>9584.99999999998</v>
      </c>
    </row>
    <row r="996" spans="1:13">
      <c r="A996" s="118">
        <v>43507</v>
      </c>
      <c r="B996" s="119" t="s">
        <v>466</v>
      </c>
      <c r="C996" s="119" t="s">
        <v>14</v>
      </c>
      <c r="D996" s="116">
        <v>3000</v>
      </c>
      <c r="E996" s="119">
        <v>130</v>
      </c>
      <c r="F996" s="119">
        <v>131</v>
      </c>
      <c r="G996" s="105">
        <v>0</v>
      </c>
      <c r="H996" s="105">
        <v>0</v>
      </c>
      <c r="I996" s="107">
        <f t="shared" si="1666"/>
        <v>3000</v>
      </c>
      <c r="J996" s="105">
        <v>0</v>
      </c>
      <c r="K996" s="105">
        <v>0</v>
      </c>
      <c r="L996" s="107">
        <f t="shared" si="1670"/>
        <v>3000</v>
      </c>
      <c r="M996" s="113">
        <f t="shared" si="1668"/>
        <v>5700</v>
      </c>
    </row>
    <row r="997" spans="1:13">
      <c r="A997" s="118">
        <v>43507</v>
      </c>
      <c r="B997" s="119" t="s">
        <v>147</v>
      </c>
      <c r="C997" s="119" t="s">
        <v>14</v>
      </c>
      <c r="D997" s="116">
        <v>16000</v>
      </c>
      <c r="E997" s="119">
        <v>79.099999999999994</v>
      </c>
      <c r="F997" s="119">
        <v>79.5</v>
      </c>
      <c r="G997" s="105">
        <v>0</v>
      </c>
      <c r="H997" s="105">
        <v>0</v>
      </c>
      <c r="I997" s="107">
        <f t="shared" si="1666"/>
        <v>6400.0000000000909</v>
      </c>
      <c r="J997" s="105">
        <v>0</v>
      </c>
      <c r="K997" s="105">
        <v>0</v>
      </c>
      <c r="L997" s="107">
        <f t="shared" si="1670"/>
        <v>6400.0000000000909</v>
      </c>
      <c r="M997" s="113">
        <f t="shared" si="1668"/>
        <v>8000</v>
      </c>
    </row>
    <row r="998" spans="1:13">
      <c r="A998" s="118">
        <v>43507</v>
      </c>
      <c r="B998" s="119" t="s">
        <v>463</v>
      </c>
      <c r="C998" s="119" t="s">
        <v>15</v>
      </c>
      <c r="D998" s="116">
        <v>12000</v>
      </c>
      <c r="E998" s="119">
        <v>97.95</v>
      </c>
      <c r="F998" s="119">
        <v>97.5</v>
      </c>
      <c r="G998" s="105">
        <v>0</v>
      </c>
      <c r="H998" s="105">
        <v>0</v>
      </c>
      <c r="I998" s="107">
        <f>SUM(E998-F998)*D998</f>
        <v>5400.0000000000346</v>
      </c>
      <c r="J998" s="105">
        <v>0</v>
      </c>
      <c r="K998" s="105">
        <v>0</v>
      </c>
      <c r="L998" s="107">
        <f t="shared" si="1670"/>
        <v>5400.0000000000346</v>
      </c>
      <c r="M998" s="113">
        <f t="shared" si="1668"/>
        <v>-3899.9999999999491</v>
      </c>
    </row>
    <row r="999" spans="1:13">
      <c r="A999" s="118">
        <v>43507</v>
      </c>
      <c r="B999" s="119" t="s">
        <v>348</v>
      </c>
      <c r="C999" s="119" t="s">
        <v>15</v>
      </c>
      <c r="D999" s="116">
        <v>1000</v>
      </c>
      <c r="E999" s="119">
        <v>915.5</v>
      </c>
      <c r="F999" s="119">
        <v>909.5</v>
      </c>
      <c r="G999" s="105">
        <v>0</v>
      </c>
      <c r="H999" s="105">
        <v>0</v>
      </c>
      <c r="I999" s="107">
        <f>SUM(E999-F999)*D999</f>
        <v>6000</v>
      </c>
      <c r="J999" s="105">
        <v>0</v>
      </c>
      <c r="K999" s="105">
        <v>0</v>
      </c>
      <c r="L999" s="107">
        <f t="shared" si="1670"/>
        <v>6000</v>
      </c>
      <c r="M999" s="113">
        <f t="shared" si="1668"/>
        <v>7287.4999999999372</v>
      </c>
    </row>
    <row r="1000" spans="1:13">
      <c r="A1000" s="118">
        <v>43504</v>
      </c>
      <c r="B1000" s="119" t="s">
        <v>96</v>
      </c>
      <c r="C1000" s="119" t="s">
        <v>14</v>
      </c>
      <c r="D1000" s="116">
        <v>5200</v>
      </c>
      <c r="E1000" s="119">
        <v>164.2</v>
      </c>
      <c r="F1000" s="119">
        <v>165</v>
      </c>
      <c r="G1000" s="105">
        <v>0</v>
      </c>
      <c r="H1000" s="105">
        <v>0</v>
      </c>
      <c r="I1000" s="107">
        <f t="shared" si="1666"/>
        <v>4160.0000000000591</v>
      </c>
      <c r="J1000" s="105">
        <v>0</v>
      </c>
      <c r="K1000" s="105">
        <v>0</v>
      </c>
      <c r="L1000" s="107">
        <f t="shared" si="1670"/>
        <v>4160.0000000000591</v>
      </c>
      <c r="M1000" s="113">
        <f t="shared" si="1668"/>
        <v>5324.9999999999745</v>
      </c>
    </row>
    <row r="1001" spans="1:13">
      <c r="A1001" s="118">
        <v>43504</v>
      </c>
      <c r="B1001" s="119" t="s">
        <v>348</v>
      </c>
      <c r="C1001" s="119" t="s">
        <v>14</v>
      </c>
      <c r="D1001" s="116">
        <v>1000</v>
      </c>
      <c r="E1001" s="119">
        <v>915</v>
      </c>
      <c r="F1001" s="119">
        <v>909</v>
      </c>
      <c r="G1001" s="105">
        <v>0</v>
      </c>
      <c r="H1001" s="105">
        <v>0</v>
      </c>
      <c r="I1001" s="107">
        <f t="shared" ref="I1001:I1014" si="1671">SUM(F1001-E1001)*D1001</f>
        <v>-6000</v>
      </c>
      <c r="J1001" s="105">
        <v>0</v>
      </c>
      <c r="K1001" s="105">
        <v>0</v>
      </c>
      <c r="L1001" s="107">
        <f t="shared" si="1670"/>
        <v>-6000</v>
      </c>
      <c r="M1001" s="113">
        <f t="shared" si="1668"/>
        <v>1100.0000000000227</v>
      </c>
    </row>
    <row r="1002" spans="1:13">
      <c r="A1002" s="118">
        <v>43503</v>
      </c>
      <c r="B1002" s="119" t="s">
        <v>388</v>
      </c>
      <c r="C1002" s="119" t="s">
        <v>14</v>
      </c>
      <c r="D1002" s="116">
        <v>6000</v>
      </c>
      <c r="E1002" s="119">
        <v>209</v>
      </c>
      <c r="F1002" s="119">
        <v>210</v>
      </c>
      <c r="G1002" s="105">
        <v>0</v>
      </c>
      <c r="H1002" s="105">
        <v>0</v>
      </c>
      <c r="I1002" s="107">
        <f t="shared" si="1671"/>
        <v>6000</v>
      </c>
      <c r="J1002" s="105">
        <v>0</v>
      </c>
      <c r="K1002" s="105">
        <v>0</v>
      </c>
      <c r="L1002" s="107">
        <f t="shared" si="1670"/>
        <v>6000</v>
      </c>
      <c r="M1002" s="113">
        <f t="shared" si="1668"/>
        <v>-5662.4999999999654</v>
      </c>
    </row>
    <row r="1003" spans="1:13">
      <c r="A1003" s="114">
        <v>43503</v>
      </c>
      <c r="B1003" s="115" t="s">
        <v>524</v>
      </c>
      <c r="C1003" s="115" t="s">
        <v>14</v>
      </c>
      <c r="D1003" s="116">
        <v>3000</v>
      </c>
      <c r="E1003" s="115">
        <v>299.10000000000002</v>
      </c>
      <c r="F1003" s="115">
        <v>300.5</v>
      </c>
      <c r="G1003" s="117">
        <v>302</v>
      </c>
      <c r="H1003" s="117">
        <v>303.5</v>
      </c>
      <c r="I1003" s="107">
        <f t="shared" si="1671"/>
        <v>4199.9999999999318</v>
      </c>
      <c r="J1003" s="105">
        <f>SUM(G1003-F1003)*D1003</f>
        <v>4500</v>
      </c>
      <c r="K1003" s="105">
        <f>SUM(H1003-G1003)*D1003</f>
        <v>4500</v>
      </c>
      <c r="L1003" s="107">
        <f t="shared" si="1670"/>
        <v>13199.999999999931</v>
      </c>
      <c r="M1003" s="113">
        <f t="shared" si="1668"/>
        <v>10500</v>
      </c>
    </row>
    <row r="1004" spans="1:13">
      <c r="A1004" s="118">
        <v>43503</v>
      </c>
      <c r="B1004" s="119" t="s">
        <v>486</v>
      </c>
      <c r="C1004" s="119" t="s">
        <v>14</v>
      </c>
      <c r="D1004" s="116">
        <v>6000</v>
      </c>
      <c r="E1004" s="119">
        <v>141</v>
      </c>
      <c r="F1004" s="119">
        <v>141.75</v>
      </c>
      <c r="G1004" s="105">
        <v>0</v>
      </c>
      <c r="H1004" s="105">
        <v>0</v>
      </c>
      <c r="I1004" s="107">
        <f t="shared" si="1671"/>
        <v>4500</v>
      </c>
      <c r="J1004" s="105">
        <v>0</v>
      </c>
      <c r="K1004" s="105">
        <v>0</v>
      </c>
      <c r="L1004" s="107">
        <f t="shared" si="1670"/>
        <v>4500</v>
      </c>
      <c r="M1004" s="113">
        <f t="shared" si="1668"/>
        <v>-5025</v>
      </c>
    </row>
    <row r="1005" spans="1:13">
      <c r="A1005" s="118">
        <v>43502</v>
      </c>
      <c r="B1005" s="119" t="s">
        <v>390</v>
      </c>
      <c r="C1005" s="119" t="s">
        <v>14</v>
      </c>
      <c r="D1005" s="116">
        <v>4000</v>
      </c>
      <c r="E1005" s="119">
        <v>738.5</v>
      </c>
      <c r="F1005" s="119">
        <v>741</v>
      </c>
      <c r="G1005" s="105">
        <v>744</v>
      </c>
      <c r="H1005" s="105">
        <v>0</v>
      </c>
      <c r="I1005" s="107">
        <f t="shared" si="1671"/>
        <v>10000</v>
      </c>
      <c r="J1005" s="105">
        <f>SUM(G1005-F1005)*D1005</f>
        <v>12000</v>
      </c>
      <c r="K1005" s="120"/>
      <c r="L1005" s="107">
        <f t="shared" si="1670"/>
        <v>22000</v>
      </c>
      <c r="M1005" s="113">
        <f t="shared" si="1668"/>
        <v>5550.0000000000682</v>
      </c>
    </row>
    <row r="1006" spans="1:13">
      <c r="A1006" s="118">
        <v>43502</v>
      </c>
      <c r="B1006" s="119" t="s">
        <v>357</v>
      </c>
      <c r="C1006" s="119" t="s">
        <v>14</v>
      </c>
      <c r="D1006" s="116">
        <v>1000</v>
      </c>
      <c r="E1006" s="119">
        <v>1293</v>
      </c>
      <c r="F1006" s="119">
        <v>1288</v>
      </c>
      <c r="G1006" s="105">
        <v>0</v>
      </c>
      <c r="H1006" s="105">
        <v>0</v>
      </c>
      <c r="I1006" s="107">
        <f t="shared" si="1671"/>
        <v>-5000</v>
      </c>
      <c r="J1006" s="105">
        <v>0</v>
      </c>
      <c r="K1006" s="105">
        <v>0</v>
      </c>
      <c r="L1006" s="107">
        <f t="shared" si="1670"/>
        <v>-5000</v>
      </c>
      <c r="M1006" s="113">
        <f t="shared" ref="M1006:M1037" si="1672">L1051*C1051</f>
        <v>3500</v>
      </c>
    </row>
    <row r="1007" spans="1:13">
      <c r="A1007" s="118">
        <v>43502</v>
      </c>
      <c r="B1007" s="119" t="s">
        <v>463</v>
      </c>
      <c r="C1007" s="119" t="s">
        <v>14</v>
      </c>
      <c r="D1007" s="116">
        <v>12000</v>
      </c>
      <c r="E1007" s="119">
        <v>101.1</v>
      </c>
      <c r="F1007" s="119">
        <v>101.5</v>
      </c>
      <c r="G1007" s="105">
        <v>102</v>
      </c>
      <c r="H1007" s="105">
        <v>0</v>
      </c>
      <c r="I1007" s="107">
        <f t="shared" si="1671"/>
        <v>4800.0000000000682</v>
      </c>
      <c r="J1007" s="105">
        <f>SUM(G1007-F1007)*D1007</f>
        <v>6000</v>
      </c>
      <c r="K1007" s="120"/>
      <c r="L1007" s="107">
        <f t="shared" si="1670"/>
        <v>10800.000000000069</v>
      </c>
      <c r="M1007" s="113">
        <f t="shared" si="1672"/>
        <v>2612.5</v>
      </c>
    </row>
    <row r="1008" spans="1:13">
      <c r="A1008" s="118">
        <v>43502</v>
      </c>
      <c r="B1008" s="119" t="s">
        <v>512</v>
      </c>
      <c r="C1008" s="119" t="s">
        <v>14</v>
      </c>
      <c r="D1008" s="116">
        <v>6000</v>
      </c>
      <c r="E1008" s="119">
        <v>360</v>
      </c>
      <c r="F1008" s="119">
        <v>358.5</v>
      </c>
      <c r="G1008" s="105">
        <v>0</v>
      </c>
      <c r="H1008" s="105">
        <v>0</v>
      </c>
      <c r="I1008" s="107">
        <f t="shared" si="1671"/>
        <v>-9000</v>
      </c>
      <c r="J1008" s="105">
        <v>0</v>
      </c>
      <c r="K1008" s="105">
        <v>0</v>
      </c>
      <c r="L1008" s="107">
        <f t="shared" si="1670"/>
        <v>-9000</v>
      </c>
      <c r="M1008" s="113">
        <f t="shared" si="1672"/>
        <v>-5062.5000000000146</v>
      </c>
    </row>
    <row r="1009" spans="1:13">
      <c r="A1009" s="118">
        <v>43501</v>
      </c>
      <c r="B1009" s="119" t="s">
        <v>357</v>
      </c>
      <c r="C1009" s="119" t="s">
        <v>14</v>
      </c>
      <c r="D1009" s="116">
        <v>1000</v>
      </c>
      <c r="E1009" s="119">
        <v>1287.5</v>
      </c>
      <c r="F1009" s="119">
        <v>1292</v>
      </c>
      <c r="G1009" s="105">
        <v>0</v>
      </c>
      <c r="H1009" s="105">
        <v>0</v>
      </c>
      <c r="I1009" s="107">
        <f t="shared" si="1671"/>
        <v>4500</v>
      </c>
      <c r="J1009" s="105">
        <v>0</v>
      </c>
      <c r="K1009" s="105">
        <v>0</v>
      </c>
      <c r="L1009" s="107">
        <f t="shared" si="1670"/>
        <v>4500</v>
      </c>
      <c r="M1009" s="113">
        <f t="shared" si="1672"/>
        <v>-5600.0000000000227</v>
      </c>
    </row>
    <row r="1010" spans="1:13">
      <c r="A1010" s="114">
        <v>43501</v>
      </c>
      <c r="B1010" s="115" t="s">
        <v>535</v>
      </c>
      <c r="C1010" s="115" t="s">
        <v>14</v>
      </c>
      <c r="D1010" s="116">
        <v>3600</v>
      </c>
      <c r="E1010" s="115">
        <v>283</v>
      </c>
      <c r="F1010" s="115">
        <v>284.5</v>
      </c>
      <c r="G1010" s="117">
        <v>286</v>
      </c>
      <c r="H1010" s="117">
        <v>288</v>
      </c>
      <c r="I1010" s="107">
        <f t="shared" si="1671"/>
        <v>5400</v>
      </c>
      <c r="J1010" s="105">
        <f>SUM(G1010-F1010)*D1010</f>
        <v>5400</v>
      </c>
      <c r="K1010" s="105">
        <f>SUM(H1010-G1010)*D1010</f>
        <v>7200</v>
      </c>
      <c r="L1010" s="107">
        <f t="shared" si="1670"/>
        <v>18000</v>
      </c>
      <c r="M1010" s="113">
        <f t="shared" si="1672"/>
        <v>4500</v>
      </c>
    </row>
    <row r="1011" spans="1:13">
      <c r="A1011" s="118">
        <v>43500</v>
      </c>
      <c r="B1011" s="119" t="s">
        <v>496</v>
      </c>
      <c r="C1011" s="119" t="s">
        <v>14</v>
      </c>
      <c r="D1011" s="116">
        <v>3000</v>
      </c>
      <c r="E1011" s="119">
        <v>500</v>
      </c>
      <c r="F1011" s="119">
        <v>502</v>
      </c>
      <c r="G1011" s="105">
        <v>504</v>
      </c>
      <c r="H1011" s="105">
        <v>0</v>
      </c>
      <c r="I1011" s="107">
        <f t="shared" si="1671"/>
        <v>6000</v>
      </c>
      <c r="J1011" s="105">
        <f>SUM(G1011-F1011)*D1011</f>
        <v>6000</v>
      </c>
      <c r="K1011" s="105">
        <v>0</v>
      </c>
      <c r="L1011" s="107">
        <f t="shared" si="1670"/>
        <v>12000</v>
      </c>
      <c r="M1011" s="113">
        <f t="shared" si="1672"/>
        <v>-6000.0000000000146</v>
      </c>
    </row>
    <row r="1012" spans="1:13">
      <c r="A1012" s="118">
        <v>43500</v>
      </c>
      <c r="B1012" s="119" t="s">
        <v>514</v>
      </c>
      <c r="C1012" s="119" t="s">
        <v>14</v>
      </c>
      <c r="D1012" s="116">
        <v>2000</v>
      </c>
      <c r="E1012" s="119">
        <v>591</v>
      </c>
      <c r="F1012" s="119">
        <v>593</v>
      </c>
      <c r="G1012" s="105">
        <v>595</v>
      </c>
      <c r="H1012" s="105">
        <v>0</v>
      </c>
      <c r="I1012" s="107">
        <f t="shared" si="1671"/>
        <v>4000</v>
      </c>
      <c r="J1012" s="105">
        <f>SUM(G1012-F1012)*D1012</f>
        <v>4000</v>
      </c>
      <c r="K1012" s="105">
        <v>0</v>
      </c>
      <c r="L1012" s="107">
        <f t="shared" si="1670"/>
        <v>8000</v>
      </c>
      <c r="M1012" s="113">
        <f t="shared" si="1672"/>
        <v>-6737.4999999999691</v>
      </c>
    </row>
    <row r="1013" spans="1:13">
      <c r="A1013" s="114">
        <v>43497</v>
      </c>
      <c r="B1013" s="115" t="s">
        <v>279</v>
      </c>
      <c r="C1013" s="115" t="s">
        <v>14</v>
      </c>
      <c r="D1013" s="116">
        <v>5000</v>
      </c>
      <c r="E1013" s="115">
        <v>343</v>
      </c>
      <c r="F1013" s="115">
        <v>344</v>
      </c>
      <c r="G1013" s="117">
        <v>345</v>
      </c>
      <c r="H1013" s="117">
        <v>346</v>
      </c>
      <c r="I1013" s="107">
        <f t="shared" si="1671"/>
        <v>5000</v>
      </c>
      <c r="J1013" s="105">
        <f>SUM(G1013-F1013)*D1013</f>
        <v>5000</v>
      </c>
      <c r="K1013" s="105">
        <f>SUM(H1013-G1013)*D1013</f>
        <v>5000</v>
      </c>
      <c r="L1013" s="107">
        <f t="shared" si="1670"/>
        <v>15000</v>
      </c>
      <c r="M1013" s="113">
        <f t="shared" si="1672"/>
        <v>2737.5000000000682</v>
      </c>
    </row>
    <row r="1014" spans="1:13">
      <c r="A1014" s="118">
        <v>43497</v>
      </c>
      <c r="B1014" s="119" t="s">
        <v>534</v>
      </c>
      <c r="C1014" s="119" t="s">
        <v>14</v>
      </c>
      <c r="D1014" s="121">
        <v>1000</v>
      </c>
      <c r="E1014" s="119">
        <v>810</v>
      </c>
      <c r="F1014" s="119">
        <v>803</v>
      </c>
      <c r="G1014" s="105">
        <v>0</v>
      </c>
      <c r="H1014" s="105">
        <v>0</v>
      </c>
      <c r="I1014" s="107">
        <f t="shared" si="1671"/>
        <v>-7000</v>
      </c>
      <c r="J1014" s="105">
        <v>0</v>
      </c>
      <c r="K1014" s="105">
        <v>0</v>
      </c>
      <c r="L1014" s="107">
        <f t="shared" si="1670"/>
        <v>-7000</v>
      </c>
      <c r="M1014" s="113">
        <f t="shared" si="1672"/>
        <v>3675</v>
      </c>
    </row>
    <row r="1015" spans="1:13">
      <c r="A1015" s="127"/>
      <c r="B1015" s="110"/>
      <c r="C1015" s="109"/>
      <c r="D1015" s="128"/>
      <c r="E1015" s="128"/>
      <c r="F1015" s="109"/>
      <c r="G1015" s="109" t="s">
        <v>547</v>
      </c>
      <c r="H1015" s="109"/>
      <c r="I1015" s="109">
        <f>SUM(I935:I1014)</f>
        <v>225090.00000000003</v>
      </c>
      <c r="J1015" s="109" t="s">
        <v>548</v>
      </c>
      <c r="K1015" s="109"/>
      <c r="L1015" s="109">
        <f>SUM(L935:L1014)</f>
        <v>543200.80999999994</v>
      </c>
      <c r="M1015" s="113">
        <f t="shared" si="1672"/>
        <v>4887.5000000000455</v>
      </c>
    </row>
    <row r="1016" spans="1:13">
      <c r="A1016" s="118"/>
      <c r="B1016" s="119"/>
      <c r="C1016" s="119"/>
      <c r="D1016" s="121"/>
      <c r="E1016" s="119"/>
      <c r="F1016" s="119"/>
      <c r="G1016" s="105"/>
      <c r="H1016" s="105"/>
      <c r="I1016" s="107"/>
      <c r="J1016" s="120"/>
      <c r="K1016" s="120"/>
      <c r="L1016" s="107"/>
      <c r="M1016" s="113">
        <f t="shared" si="1672"/>
        <v>3960.000000000025</v>
      </c>
    </row>
    <row r="1017" spans="1:13">
      <c r="A1017" s="110"/>
      <c r="B1017" s="111"/>
      <c r="C1017" s="111"/>
      <c r="D1017" s="111"/>
      <c r="E1017" s="111"/>
      <c r="F1017" s="129">
        <v>43466</v>
      </c>
      <c r="G1017" s="111"/>
      <c r="H1017" s="111"/>
      <c r="I1017" s="111"/>
      <c r="J1017" s="111"/>
      <c r="K1017" s="109" t="s">
        <v>590</v>
      </c>
      <c r="L1017" s="111"/>
      <c r="M1017" s="113">
        <f t="shared" si="1672"/>
        <v>850.00000000002274</v>
      </c>
    </row>
    <row r="1018" spans="1:13">
      <c r="A1018" s="132" t="s">
        <v>1</v>
      </c>
      <c r="B1018" s="131" t="s">
        <v>337</v>
      </c>
      <c r="C1018" s="131" t="s">
        <v>338</v>
      </c>
      <c r="D1018" s="131" t="s">
        <v>339</v>
      </c>
      <c r="E1018" s="131" t="s">
        <v>316</v>
      </c>
      <c r="F1018" s="131" t="s">
        <v>340</v>
      </c>
      <c r="G1018" s="131" t="s">
        <v>8</v>
      </c>
      <c r="H1018" s="131" t="s">
        <v>9</v>
      </c>
      <c r="I1018" s="159" t="s">
        <v>341</v>
      </c>
      <c r="J1018" s="160"/>
      <c r="K1018" s="161"/>
      <c r="L1018" s="133" t="s">
        <v>342</v>
      </c>
      <c r="M1018" s="113">
        <f t="shared" si="1672"/>
        <v>-5250</v>
      </c>
    </row>
    <row r="1019" spans="1:13">
      <c r="A1019" s="118">
        <v>43496</v>
      </c>
      <c r="B1019" s="119" t="s">
        <v>401</v>
      </c>
      <c r="C1019" s="122">
        <v>250</v>
      </c>
      <c r="D1019" s="119" t="s">
        <v>14</v>
      </c>
      <c r="E1019" s="119">
        <v>2036.6</v>
      </c>
      <c r="F1019" s="119">
        <v>2050.85</v>
      </c>
      <c r="G1019" s="105">
        <v>2069.35</v>
      </c>
      <c r="H1019" s="105"/>
      <c r="I1019" s="123">
        <f t="shared" ref="I1019:I1050" si="1673">(IF(D1019="SHORT",E1019-F1019,IF(D1019="LONG",F1019-E1019)))*C1019</f>
        <v>3562.5</v>
      </c>
      <c r="J1019" s="120">
        <f>(IF(D1019="SHORT",IF(G1019="",0,F1019-G1019),IF(D1019="LONG",IF(G1019="",0,G1019-F1019))))*C1019</f>
        <v>4625</v>
      </c>
      <c r="K1019" s="120"/>
      <c r="L1019" s="120">
        <f t="shared" ref="L1019:L1050" si="1674">(J1019+I1019+K1019)/C1019</f>
        <v>32.75</v>
      </c>
      <c r="M1019" s="113">
        <f t="shared" si="1672"/>
        <v>5280.0000000000746</v>
      </c>
    </row>
    <row r="1020" spans="1:13">
      <c r="A1020" s="118">
        <v>43496</v>
      </c>
      <c r="B1020" s="119" t="s">
        <v>426</v>
      </c>
      <c r="C1020" s="122">
        <v>2200</v>
      </c>
      <c r="D1020" s="119" t="s">
        <v>14</v>
      </c>
      <c r="E1020" s="119">
        <v>226.4</v>
      </c>
      <c r="F1020" s="119">
        <v>224.35</v>
      </c>
      <c r="G1020" s="105"/>
      <c r="H1020" s="105"/>
      <c r="I1020" s="123">
        <f t="shared" si="1673"/>
        <v>-4510.0000000000255</v>
      </c>
      <c r="J1020" s="120"/>
      <c r="K1020" s="120"/>
      <c r="L1020" s="120">
        <f t="shared" si="1674"/>
        <v>-2.0500000000000114</v>
      </c>
      <c r="M1020" s="113">
        <f t="shared" si="1672"/>
        <v>1759.9999999999625</v>
      </c>
    </row>
    <row r="1021" spans="1:13">
      <c r="A1021" s="118">
        <v>43496</v>
      </c>
      <c r="B1021" s="119" t="s">
        <v>389</v>
      </c>
      <c r="C1021" s="122">
        <v>1300</v>
      </c>
      <c r="D1021" s="119" t="s">
        <v>14</v>
      </c>
      <c r="E1021" s="119">
        <v>377.6</v>
      </c>
      <c r="F1021" s="119">
        <v>380.2</v>
      </c>
      <c r="G1021" s="105"/>
      <c r="H1021" s="105"/>
      <c r="I1021" s="123">
        <f t="shared" si="1673"/>
        <v>3379.9999999999554</v>
      </c>
      <c r="J1021" s="120"/>
      <c r="K1021" s="120"/>
      <c r="L1021" s="120">
        <f t="shared" si="1674"/>
        <v>2.5999999999999659</v>
      </c>
      <c r="M1021" s="113">
        <f t="shared" si="1672"/>
        <v>-5739.9999999999527</v>
      </c>
    </row>
    <row r="1022" spans="1:13">
      <c r="A1022" s="118">
        <v>43495</v>
      </c>
      <c r="B1022" s="119" t="s">
        <v>365</v>
      </c>
      <c r="C1022" s="122">
        <v>2000</v>
      </c>
      <c r="D1022" s="119" t="s">
        <v>15</v>
      </c>
      <c r="E1022" s="119">
        <v>175</v>
      </c>
      <c r="F1022" s="119">
        <v>173.8</v>
      </c>
      <c r="G1022" s="105"/>
      <c r="H1022" s="105"/>
      <c r="I1022" s="123">
        <f t="shared" si="1673"/>
        <v>2399.9999999999773</v>
      </c>
      <c r="J1022" s="120"/>
      <c r="K1022" s="120"/>
      <c r="L1022" s="120">
        <f t="shared" si="1674"/>
        <v>1.1999999999999886</v>
      </c>
      <c r="M1022" s="113">
        <f t="shared" si="1672"/>
        <v>5254.8000000000275</v>
      </c>
    </row>
    <row r="1023" spans="1:13">
      <c r="A1023" s="118">
        <v>43495</v>
      </c>
      <c r="B1023" s="119" t="s">
        <v>456</v>
      </c>
      <c r="C1023" s="122">
        <v>1563</v>
      </c>
      <c r="D1023" s="119" t="s">
        <v>15</v>
      </c>
      <c r="E1023" s="119">
        <v>650.5</v>
      </c>
      <c r="F1023" s="119">
        <v>656.35</v>
      </c>
      <c r="G1023" s="105"/>
      <c r="H1023" s="105"/>
      <c r="I1023" s="123">
        <f t="shared" si="1673"/>
        <v>-9143.5500000000357</v>
      </c>
      <c r="J1023" s="120"/>
      <c r="K1023" s="120"/>
      <c r="L1023" s="120">
        <f t="shared" si="1674"/>
        <v>-5.8500000000000227</v>
      </c>
      <c r="M1023" s="113">
        <f t="shared" si="1672"/>
        <v>1312.5</v>
      </c>
    </row>
    <row r="1024" spans="1:13">
      <c r="A1024" s="118">
        <v>43495</v>
      </c>
      <c r="B1024" s="119" t="s">
        <v>494</v>
      </c>
      <c r="C1024" s="122">
        <v>3000</v>
      </c>
      <c r="D1024" s="119" t="s">
        <v>15</v>
      </c>
      <c r="E1024" s="119">
        <v>225.7</v>
      </c>
      <c r="F1024" s="119">
        <v>225.4</v>
      </c>
      <c r="G1024" s="105"/>
      <c r="H1024" s="105"/>
      <c r="I1024" s="123">
        <f t="shared" si="1673"/>
        <v>899.99999999994884</v>
      </c>
      <c r="J1024" s="120"/>
      <c r="K1024" s="120"/>
      <c r="L1024" s="120">
        <f t="shared" si="1674"/>
        <v>0.29999999999998295</v>
      </c>
      <c r="M1024" s="113">
        <f t="shared" si="1672"/>
        <v>5799.9999999999545</v>
      </c>
    </row>
    <row r="1025" spans="1:13">
      <c r="A1025" s="118">
        <v>43495</v>
      </c>
      <c r="B1025" s="119" t="s">
        <v>390</v>
      </c>
      <c r="C1025" s="122">
        <v>1000</v>
      </c>
      <c r="D1025" s="119" t="s">
        <v>14</v>
      </c>
      <c r="E1025" s="119">
        <v>703.5</v>
      </c>
      <c r="F1025" s="119">
        <v>706</v>
      </c>
      <c r="G1025" s="105"/>
      <c r="H1025" s="105"/>
      <c r="I1025" s="123">
        <f t="shared" si="1673"/>
        <v>2500</v>
      </c>
      <c r="J1025" s="120"/>
      <c r="K1025" s="120"/>
      <c r="L1025" s="120">
        <f t="shared" si="1674"/>
        <v>2.5</v>
      </c>
      <c r="M1025" s="113">
        <f t="shared" si="1672"/>
        <v>1500</v>
      </c>
    </row>
    <row r="1026" spans="1:13">
      <c r="A1026" s="118">
        <v>43495</v>
      </c>
      <c r="B1026" s="119" t="s">
        <v>166</v>
      </c>
      <c r="C1026" s="122">
        <v>1000</v>
      </c>
      <c r="D1026" s="119" t="s">
        <v>15</v>
      </c>
      <c r="E1026" s="119">
        <v>537.5</v>
      </c>
      <c r="F1026" s="119">
        <v>535</v>
      </c>
      <c r="G1026" s="105"/>
      <c r="H1026" s="105"/>
      <c r="I1026" s="123">
        <f t="shared" si="1673"/>
        <v>2500</v>
      </c>
      <c r="J1026" s="120"/>
      <c r="K1026" s="120"/>
      <c r="L1026" s="120">
        <f t="shared" si="1674"/>
        <v>2.5</v>
      </c>
      <c r="M1026" s="113">
        <f t="shared" si="1672"/>
        <v>-4550</v>
      </c>
    </row>
    <row r="1027" spans="1:13">
      <c r="A1027" s="118">
        <v>43489</v>
      </c>
      <c r="B1027" s="119" t="s">
        <v>401</v>
      </c>
      <c r="C1027" s="122">
        <v>250</v>
      </c>
      <c r="D1027" s="119" t="s">
        <v>15</v>
      </c>
      <c r="E1027" s="119">
        <v>2110</v>
      </c>
      <c r="F1027" s="119">
        <v>2105.35</v>
      </c>
      <c r="G1027" s="105"/>
      <c r="H1027" s="105"/>
      <c r="I1027" s="123">
        <f t="shared" si="1673"/>
        <v>1162.5000000000227</v>
      </c>
      <c r="J1027" s="120"/>
      <c r="K1027" s="120"/>
      <c r="L1027" s="120">
        <f t="shared" si="1674"/>
        <v>4.6500000000000909</v>
      </c>
      <c r="M1027" s="112">
        <f t="shared" si="1672"/>
        <v>16904.999999999985</v>
      </c>
    </row>
    <row r="1028" spans="1:13">
      <c r="A1028" s="118">
        <v>43489</v>
      </c>
      <c r="B1028" s="119" t="s">
        <v>429</v>
      </c>
      <c r="C1028" s="122">
        <v>250</v>
      </c>
      <c r="D1028" s="119" t="s">
        <v>15</v>
      </c>
      <c r="E1028" s="119">
        <v>2660.15</v>
      </c>
      <c r="F1028" s="119">
        <v>2641.5</v>
      </c>
      <c r="G1028" s="105"/>
      <c r="H1028" s="105"/>
      <c r="I1028" s="123">
        <f t="shared" si="1673"/>
        <v>4662.5000000000227</v>
      </c>
      <c r="J1028" s="120"/>
      <c r="K1028" s="120"/>
      <c r="L1028" s="120">
        <f t="shared" si="1674"/>
        <v>18.650000000000091</v>
      </c>
      <c r="M1028" s="113">
        <f t="shared" si="1672"/>
        <v>4099.9999999999945</v>
      </c>
    </row>
    <row r="1029" spans="1:13">
      <c r="A1029" s="118">
        <v>43489</v>
      </c>
      <c r="B1029" s="119" t="s">
        <v>451</v>
      </c>
      <c r="C1029" s="122">
        <v>750</v>
      </c>
      <c r="D1029" s="119" t="s">
        <v>15</v>
      </c>
      <c r="E1029" s="119">
        <v>680.9</v>
      </c>
      <c r="F1029" s="119">
        <v>687.05</v>
      </c>
      <c r="G1029" s="105"/>
      <c r="H1029" s="105"/>
      <c r="I1029" s="123">
        <f t="shared" si="1673"/>
        <v>-4612.4999999999827</v>
      </c>
      <c r="J1029" s="120"/>
      <c r="K1029" s="120"/>
      <c r="L1029" s="120">
        <f t="shared" si="1674"/>
        <v>-6.1499999999999773</v>
      </c>
      <c r="M1029" s="113">
        <f t="shared" si="1672"/>
        <v>7837.5</v>
      </c>
    </row>
    <row r="1030" spans="1:13">
      <c r="A1030" s="114">
        <v>43489</v>
      </c>
      <c r="B1030" s="115" t="s">
        <v>381</v>
      </c>
      <c r="C1030" s="124">
        <v>4000</v>
      </c>
      <c r="D1030" s="115" t="s">
        <v>15</v>
      </c>
      <c r="E1030" s="115">
        <v>88.95</v>
      </c>
      <c r="F1030" s="115">
        <v>88.3</v>
      </c>
      <c r="G1030" s="117">
        <v>87.5</v>
      </c>
      <c r="H1030" s="117">
        <v>86.7</v>
      </c>
      <c r="I1030" s="125">
        <f t="shared" si="1673"/>
        <v>2600.0000000000227</v>
      </c>
      <c r="J1030" s="126">
        <f>(IF(D1030="SHORT",IF(G1030="",0,F1030-G1030),IF(D1030="LONG",IF(G1030="",0,G1030-F1030))))*C1030</f>
        <v>3199.9999999999886</v>
      </c>
      <c r="K1030" s="126">
        <f>(IF(D1030="SHORT",IF(H1030="",0,G1030-H1030),IF(D1030="LONG",IF(H1030="",0,(H1030-G1030)))))*C1030</f>
        <v>3199.9999999999886</v>
      </c>
      <c r="L1030" s="126">
        <f t="shared" si="1674"/>
        <v>2.25</v>
      </c>
      <c r="M1030" s="113">
        <f t="shared" si="1672"/>
        <v>13950.000000000102</v>
      </c>
    </row>
    <row r="1031" spans="1:13">
      <c r="A1031" s="118">
        <v>43489</v>
      </c>
      <c r="B1031" s="119" t="s">
        <v>456</v>
      </c>
      <c r="C1031" s="122">
        <v>1250</v>
      </c>
      <c r="D1031" s="119" t="s">
        <v>15</v>
      </c>
      <c r="E1031" s="119">
        <v>664.15</v>
      </c>
      <c r="F1031" s="119">
        <v>663.05</v>
      </c>
      <c r="G1031" s="105"/>
      <c r="H1031" s="105"/>
      <c r="I1031" s="123">
        <f t="shared" si="1673"/>
        <v>1375.0000000000284</v>
      </c>
      <c r="J1031" s="120"/>
      <c r="K1031" s="120"/>
      <c r="L1031" s="120">
        <f t="shared" si="1674"/>
        <v>1.1000000000000227</v>
      </c>
      <c r="M1031" s="113">
        <f t="shared" si="1672"/>
        <v>-4799.9999999999545</v>
      </c>
    </row>
    <row r="1032" spans="1:13">
      <c r="A1032" s="118">
        <v>43488</v>
      </c>
      <c r="B1032" s="119" t="s">
        <v>448</v>
      </c>
      <c r="C1032" s="122">
        <v>6000</v>
      </c>
      <c r="D1032" s="119" t="s">
        <v>15</v>
      </c>
      <c r="E1032" s="119">
        <v>122.95</v>
      </c>
      <c r="F1032" s="119">
        <v>122.05</v>
      </c>
      <c r="G1032" s="105"/>
      <c r="H1032" s="105"/>
      <c r="I1032" s="123">
        <f t="shared" si="1673"/>
        <v>5400.0000000000346</v>
      </c>
      <c r="J1032" s="120"/>
      <c r="K1032" s="120"/>
      <c r="L1032" s="120">
        <f t="shared" si="1674"/>
        <v>0.9000000000000058</v>
      </c>
      <c r="M1032" s="112">
        <f t="shared" si="1672"/>
        <v>18779.999999999971</v>
      </c>
    </row>
    <row r="1033" spans="1:13">
      <c r="A1033" s="118">
        <v>43488</v>
      </c>
      <c r="B1033" s="119" t="s">
        <v>458</v>
      </c>
      <c r="C1033" s="122">
        <v>1250</v>
      </c>
      <c r="D1033" s="119" t="s">
        <v>15</v>
      </c>
      <c r="E1033" s="119">
        <v>589</v>
      </c>
      <c r="F1033" s="119">
        <v>584.85</v>
      </c>
      <c r="G1033" s="105">
        <v>579.6</v>
      </c>
      <c r="H1033" s="105"/>
      <c r="I1033" s="123">
        <f t="shared" si="1673"/>
        <v>5187.4999999999718</v>
      </c>
      <c r="J1033" s="120">
        <f>(IF(D1033="SHORT",IF(G1033="",0,F1033-G1033),IF(D1033="LONG",IF(G1033="",0,G1033-F1033))))*C1033</f>
        <v>6562.5</v>
      </c>
      <c r="K1033" s="120"/>
      <c r="L1033" s="120">
        <f t="shared" si="1674"/>
        <v>9.3999999999999773</v>
      </c>
      <c r="M1033" s="113">
        <f t="shared" si="1672"/>
        <v>4079.9999999999727</v>
      </c>
    </row>
    <row r="1034" spans="1:13">
      <c r="A1034" s="118">
        <v>43487</v>
      </c>
      <c r="B1034" s="119" t="s">
        <v>354</v>
      </c>
      <c r="C1034" s="122">
        <v>2200</v>
      </c>
      <c r="D1034" s="119" t="s">
        <v>15</v>
      </c>
      <c r="E1034" s="119">
        <v>243.75</v>
      </c>
      <c r="F1034" s="119">
        <v>242</v>
      </c>
      <c r="G1034" s="105"/>
      <c r="H1034" s="105"/>
      <c r="I1034" s="123">
        <f t="shared" si="1673"/>
        <v>3850</v>
      </c>
      <c r="J1034" s="120"/>
      <c r="K1034" s="120"/>
      <c r="L1034" s="120">
        <f t="shared" si="1674"/>
        <v>1.75</v>
      </c>
      <c r="M1034" s="113">
        <f t="shared" si="1672"/>
        <v>-8220.0000000000273</v>
      </c>
    </row>
    <row r="1035" spans="1:13">
      <c r="A1035" s="118">
        <v>43487</v>
      </c>
      <c r="B1035" s="119" t="s">
        <v>520</v>
      </c>
      <c r="C1035" s="122">
        <v>125</v>
      </c>
      <c r="D1035" s="119" t="s">
        <v>15</v>
      </c>
      <c r="E1035" s="119">
        <v>6383.7</v>
      </c>
      <c r="F1035" s="119">
        <v>6441.15</v>
      </c>
      <c r="G1035" s="105"/>
      <c r="H1035" s="105"/>
      <c r="I1035" s="123">
        <f t="shared" si="1673"/>
        <v>-7181.2499999999773</v>
      </c>
      <c r="J1035" s="120"/>
      <c r="K1035" s="120"/>
      <c r="L1035" s="120">
        <f t="shared" si="1674"/>
        <v>-57.449999999999818</v>
      </c>
      <c r="M1035" s="113">
        <f t="shared" si="1672"/>
        <v>-5100.0000000000227</v>
      </c>
    </row>
    <row r="1036" spans="1:13">
      <c r="A1036" s="118">
        <v>43486</v>
      </c>
      <c r="B1036" s="119" t="s">
        <v>497</v>
      </c>
      <c r="C1036" s="122">
        <v>1100</v>
      </c>
      <c r="D1036" s="119" t="s">
        <v>14</v>
      </c>
      <c r="E1036" s="119">
        <v>475.7</v>
      </c>
      <c r="F1036" s="119">
        <v>479</v>
      </c>
      <c r="G1036" s="105"/>
      <c r="H1036" s="105"/>
      <c r="I1036" s="123">
        <f t="shared" si="1673"/>
        <v>3630.0000000000127</v>
      </c>
      <c r="J1036" s="120"/>
      <c r="K1036" s="120"/>
      <c r="L1036" s="120">
        <f t="shared" si="1674"/>
        <v>3.3000000000000114</v>
      </c>
      <c r="M1036" s="113">
        <f t="shared" si="1672"/>
        <v>4229.9999999999382</v>
      </c>
    </row>
    <row r="1037" spans="1:13">
      <c r="A1037" s="118">
        <v>43486</v>
      </c>
      <c r="B1037" s="119" t="s">
        <v>490</v>
      </c>
      <c r="C1037" s="122">
        <v>302</v>
      </c>
      <c r="D1037" s="119" t="s">
        <v>15</v>
      </c>
      <c r="E1037" s="119">
        <v>2302.75</v>
      </c>
      <c r="F1037" s="119">
        <v>2286.65</v>
      </c>
      <c r="G1037" s="105"/>
      <c r="H1037" s="105"/>
      <c r="I1037" s="123">
        <f t="shared" si="1673"/>
        <v>4862.1999999999725</v>
      </c>
      <c r="J1037" s="120"/>
      <c r="K1037" s="120"/>
      <c r="L1037" s="120">
        <f t="shared" si="1674"/>
        <v>16.099999999999909</v>
      </c>
      <c r="M1037" s="112">
        <f t="shared" si="1672"/>
        <v>11924.999999999955</v>
      </c>
    </row>
    <row r="1038" spans="1:13">
      <c r="A1038" s="118">
        <v>43486</v>
      </c>
      <c r="B1038" s="119" t="s">
        <v>532</v>
      </c>
      <c r="C1038" s="122">
        <v>1800</v>
      </c>
      <c r="D1038" s="119" t="s">
        <v>14</v>
      </c>
      <c r="E1038" s="119">
        <v>263.45</v>
      </c>
      <c r="F1038" s="119">
        <v>261.05</v>
      </c>
      <c r="G1038" s="105"/>
      <c r="H1038" s="105"/>
      <c r="I1038" s="123">
        <f t="shared" si="1673"/>
        <v>-4319.9999999999591</v>
      </c>
      <c r="J1038" s="120"/>
      <c r="K1038" s="120"/>
      <c r="L1038" s="120">
        <f t="shared" si="1674"/>
        <v>-2.3999999999999773</v>
      </c>
      <c r="M1038" s="113">
        <f t="shared" ref="M1038" si="1675">L1083*C1083</f>
        <v>3575</v>
      </c>
    </row>
    <row r="1039" spans="1:13">
      <c r="A1039" s="118">
        <v>43483</v>
      </c>
      <c r="B1039" s="119" t="s">
        <v>331</v>
      </c>
      <c r="C1039" s="122">
        <v>1300</v>
      </c>
      <c r="D1039" s="119" t="s">
        <v>15</v>
      </c>
      <c r="E1039" s="119">
        <v>299.10000000000002</v>
      </c>
      <c r="F1039" s="119">
        <v>297</v>
      </c>
      <c r="G1039" s="105"/>
      <c r="H1039" s="105"/>
      <c r="I1039" s="123">
        <f t="shared" si="1673"/>
        <v>2730.0000000000296</v>
      </c>
      <c r="J1039" s="120"/>
      <c r="K1039" s="120"/>
      <c r="L1039" s="120">
        <f t="shared" si="1674"/>
        <v>2.1000000000000227</v>
      </c>
      <c r="M1039" s="109">
        <f>SUM(M973:M1038)</f>
        <v>152934.70000000016</v>
      </c>
    </row>
    <row r="1040" spans="1:13">
      <c r="A1040" s="118">
        <v>43483</v>
      </c>
      <c r="B1040" s="119" t="s">
        <v>362</v>
      </c>
      <c r="C1040" s="122">
        <v>900</v>
      </c>
      <c r="D1040" s="119" t="s">
        <v>15</v>
      </c>
      <c r="E1040" s="119">
        <v>667.25</v>
      </c>
      <c r="F1040" s="119">
        <v>662.6</v>
      </c>
      <c r="G1040" s="105">
        <v>656.6</v>
      </c>
      <c r="H1040" s="105"/>
      <c r="I1040" s="123">
        <f t="shared" si="1673"/>
        <v>4184.99999999998</v>
      </c>
      <c r="J1040" s="120">
        <f>(IF(D1040="SHORT",IF(G1040="",0,F1040-G1040),IF(D1040="LONG",IF(G1040="",0,G1040-F1040))))*C1040</f>
        <v>5400</v>
      </c>
      <c r="K1040" s="120"/>
      <c r="L1040" s="120">
        <f t="shared" si="1674"/>
        <v>10.649999999999977</v>
      </c>
      <c r="M1040" s="108"/>
    </row>
    <row r="1041" spans="1:13">
      <c r="A1041" s="118">
        <v>43483</v>
      </c>
      <c r="B1041" s="119" t="s">
        <v>421</v>
      </c>
      <c r="C1041" s="122">
        <v>1200</v>
      </c>
      <c r="D1041" s="119" t="s">
        <v>15</v>
      </c>
      <c r="E1041" s="119">
        <v>672.6</v>
      </c>
      <c r="F1041" s="119">
        <v>667.85</v>
      </c>
      <c r="G1041" s="105"/>
      <c r="H1041" s="105"/>
      <c r="I1041" s="123">
        <f t="shared" si="1673"/>
        <v>5700</v>
      </c>
      <c r="J1041" s="120"/>
      <c r="K1041" s="120"/>
      <c r="L1041" s="120">
        <f t="shared" si="1674"/>
        <v>4.75</v>
      </c>
      <c r="M1041" s="108"/>
    </row>
    <row r="1042" spans="1:13">
      <c r="A1042" s="118">
        <v>43483</v>
      </c>
      <c r="B1042" s="119" t="s">
        <v>528</v>
      </c>
      <c r="C1042" s="122">
        <v>2000</v>
      </c>
      <c r="D1042" s="119" t="s">
        <v>15</v>
      </c>
      <c r="E1042" s="119">
        <v>251.25</v>
      </c>
      <c r="F1042" s="119">
        <v>249.5</v>
      </c>
      <c r="G1042" s="105">
        <v>247.25</v>
      </c>
      <c r="H1042" s="105"/>
      <c r="I1042" s="123">
        <f t="shared" si="1673"/>
        <v>3500</v>
      </c>
      <c r="J1042" s="120">
        <f>(IF(D1042="SHORT",IF(G1042="",0,F1042-G1042),IF(D1042="LONG",IF(G1042="",0,G1042-F1042))))*C1042</f>
        <v>4500</v>
      </c>
      <c r="K1042" s="120"/>
      <c r="L1042" s="120">
        <f t="shared" si="1674"/>
        <v>4</v>
      </c>
      <c r="M1042" s="108"/>
    </row>
    <row r="1043" spans="1:13">
      <c r="A1043" s="118">
        <v>43482</v>
      </c>
      <c r="B1043" s="119" t="s">
        <v>356</v>
      </c>
      <c r="C1043" s="122">
        <v>1500</v>
      </c>
      <c r="D1043" s="119" t="s">
        <v>15</v>
      </c>
      <c r="E1043" s="119">
        <v>288.3</v>
      </c>
      <c r="F1043" s="119">
        <v>290.89999999999998</v>
      </c>
      <c r="G1043" s="105"/>
      <c r="H1043" s="105"/>
      <c r="I1043" s="123">
        <f t="shared" si="1673"/>
        <v>-3899.9999999999491</v>
      </c>
      <c r="J1043" s="120"/>
      <c r="K1043" s="120"/>
      <c r="L1043" s="120">
        <f t="shared" si="1674"/>
        <v>-2.5999999999999659</v>
      </c>
      <c r="M1043" s="108"/>
    </row>
    <row r="1044" spans="1:13">
      <c r="A1044" s="118">
        <v>43482</v>
      </c>
      <c r="B1044" s="119" t="s">
        <v>512</v>
      </c>
      <c r="C1044" s="122">
        <v>2750</v>
      </c>
      <c r="D1044" s="119" t="s">
        <v>15</v>
      </c>
      <c r="E1044" s="119">
        <v>376.45</v>
      </c>
      <c r="F1044" s="119">
        <v>373.8</v>
      </c>
      <c r="G1044" s="105"/>
      <c r="H1044" s="105"/>
      <c r="I1044" s="123">
        <f t="shared" si="1673"/>
        <v>7287.4999999999372</v>
      </c>
      <c r="J1044" s="120"/>
      <c r="K1044" s="120"/>
      <c r="L1044" s="120">
        <f t="shared" si="1674"/>
        <v>2.6499999999999773</v>
      </c>
      <c r="M1044" s="108"/>
    </row>
    <row r="1045" spans="1:13">
      <c r="A1045" s="118">
        <v>43482</v>
      </c>
      <c r="B1045" s="119" t="s">
        <v>504</v>
      </c>
      <c r="C1045" s="122">
        <v>1500</v>
      </c>
      <c r="D1045" s="119" t="s">
        <v>15</v>
      </c>
      <c r="E1045" s="119">
        <v>222.45</v>
      </c>
      <c r="F1045" s="119">
        <v>220.9</v>
      </c>
      <c r="G1045" s="105">
        <v>218.9</v>
      </c>
      <c r="H1045" s="105"/>
      <c r="I1045" s="123">
        <f t="shared" si="1673"/>
        <v>2324.9999999999745</v>
      </c>
      <c r="J1045" s="120">
        <f>(IF(D1045="SHORT",IF(G1045="",0,F1045-G1045),IF(D1045="LONG",IF(G1045="",0,G1045-F1045))))*C1045</f>
        <v>3000</v>
      </c>
      <c r="K1045" s="120"/>
      <c r="L1045" s="120">
        <f t="shared" si="1674"/>
        <v>3.5499999999999829</v>
      </c>
      <c r="M1045" s="108"/>
    </row>
    <row r="1046" spans="1:13">
      <c r="A1046" s="118">
        <v>43481</v>
      </c>
      <c r="B1046" s="119" t="s">
        <v>515</v>
      </c>
      <c r="C1046" s="122">
        <v>500</v>
      </c>
      <c r="D1046" s="119" t="s">
        <v>14</v>
      </c>
      <c r="E1046" s="119">
        <v>1164.8499999999999</v>
      </c>
      <c r="F1046" s="119">
        <v>1167.05</v>
      </c>
      <c r="G1046" s="105"/>
      <c r="H1046" s="105"/>
      <c r="I1046" s="123">
        <f t="shared" si="1673"/>
        <v>1100.0000000000227</v>
      </c>
      <c r="J1046" s="120"/>
      <c r="K1046" s="120"/>
      <c r="L1046" s="120">
        <f t="shared" si="1674"/>
        <v>2.2000000000000455</v>
      </c>
    </row>
    <row r="1047" spans="1:13">
      <c r="A1047" s="118">
        <v>43481</v>
      </c>
      <c r="B1047" s="119" t="s">
        <v>453</v>
      </c>
      <c r="C1047" s="122">
        <v>750</v>
      </c>
      <c r="D1047" s="119" t="s">
        <v>14</v>
      </c>
      <c r="E1047" s="119">
        <v>837.5</v>
      </c>
      <c r="F1047" s="119">
        <v>829.95</v>
      </c>
      <c r="G1047" s="105"/>
      <c r="H1047" s="105"/>
      <c r="I1047" s="123">
        <f t="shared" si="1673"/>
        <v>-5662.4999999999654</v>
      </c>
      <c r="J1047" s="120"/>
      <c r="K1047" s="120"/>
      <c r="L1047" s="120">
        <f t="shared" si="1674"/>
        <v>-7.5499999999999536</v>
      </c>
    </row>
    <row r="1048" spans="1:13">
      <c r="A1048" s="118">
        <v>43481</v>
      </c>
      <c r="B1048" s="119" t="s">
        <v>494</v>
      </c>
      <c r="C1048" s="122">
        <v>3000</v>
      </c>
      <c r="D1048" s="119" t="s">
        <v>14</v>
      </c>
      <c r="E1048" s="119">
        <v>217.3</v>
      </c>
      <c r="F1048" s="119">
        <v>218.8</v>
      </c>
      <c r="G1048" s="105">
        <v>220.8</v>
      </c>
      <c r="H1048" s="105"/>
      <c r="I1048" s="123">
        <f t="shared" si="1673"/>
        <v>4500</v>
      </c>
      <c r="J1048" s="120">
        <f>(IF(D1048="SHORT",IF(G1048="",0,F1048-G1048),IF(D1048="LONG",IF(G1048="",0,G1048-F1048))))*C1048</f>
        <v>6000</v>
      </c>
      <c r="K1048" s="120"/>
      <c r="L1048" s="120">
        <f t="shared" si="1674"/>
        <v>3.5</v>
      </c>
    </row>
    <row r="1049" spans="1:13">
      <c r="A1049" s="118">
        <v>43481</v>
      </c>
      <c r="B1049" s="119" t="s">
        <v>531</v>
      </c>
      <c r="C1049" s="122">
        <v>75</v>
      </c>
      <c r="D1049" s="119" t="s">
        <v>14</v>
      </c>
      <c r="E1049" s="119">
        <v>7385</v>
      </c>
      <c r="F1049" s="119">
        <v>7318</v>
      </c>
      <c r="G1049" s="105"/>
      <c r="H1049" s="105"/>
      <c r="I1049" s="123">
        <f t="shared" si="1673"/>
        <v>-5025</v>
      </c>
      <c r="J1049" s="120"/>
      <c r="K1049" s="120"/>
      <c r="L1049" s="120">
        <f t="shared" si="1674"/>
        <v>-67</v>
      </c>
    </row>
    <row r="1050" spans="1:13">
      <c r="A1050" s="118">
        <v>43480</v>
      </c>
      <c r="B1050" s="119" t="s">
        <v>473</v>
      </c>
      <c r="C1050" s="122">
        <v>1500</v>
      </c>
      <c r="D1050" s="119" t="s">
        <v>14</v>
      </c>
      <c r="E1050" s="119">
        <v>529</v>
      </c>
      <c r="F1050" s="119">
        <v>532.70000000000005</v>
      </c>
      <c r="G1050" s="105"/>
      <c r="H1050" s="105"/>
      <c r="I1050" s="123">
        <f t="shared" si="1673"/>
        <v>5550.0000000000682</v>
      </c>
      <c r="J1050" s="120"/>
      <c r="K1050" s="120"/>
      <c r="L1050" s="120">
        <f t="shared" si="1674"/>
        <v>3.7000000000000455</v>
      </c>
    </row>
    <row r="1051" spans="1:13">
      <c r="A1051" s="118">
        <v>43480</v>
      </c>
      <c r="B1051" s="119" t="s">
        <v>528</v>
      </c>
      <c r="C1051" s="122">
        <v>2000</v>
      </c>
      <c r="D1051" s="119" t="s">
        <v>14</v>
      </c>
      <c r="E1051" s="119">
        <v>256.5</v>
      </c>
      <c r="F1051" s="119">
        <v>258.25</v>
      </c>
      <c r="G1051" s="105"/>
      <c r="H1051" s="105"/>
      <c r="I1051" s="123">
        <f t="shared" ref="I1051:I1083" si="1676">(IF(D1051="SHORT",E1051-F1051,IF(D1051="LONG",F1051-E1051)))*C1051</f>
        <v>3500</v>
      </c>
      <c r="J1051" s="120"/>
      <c r="K1051" s="120"/>
      <c r="L1051" s="120">
        <f t="shared" ref="L1051:L1082" si="1677">(J1051+I1051+K1051)/C1051</f>
        <v>1.75</v>
      </c>
    </row>
    <row r="1052" spans="1:13">
      <c r="A1052" s="118">
        <v>43480</v>
      </c>
      <c r="B1052" s="119" t="s">
        <v>412</v>
      </c>
      <c r="C1052" s="122">
        <v>550</v>
      </c>
      <c r="D1052" s="119" t="s">
        <v>14</v>
      </c>
      <c r="E1052" s="119">
        <v>684.4</v>
      </c>
      <c r="F1052" s="119">
        <v>689.15</v>
      </c>
      <c r="G1052" s="105"/>
      <c r="H1052" s="105"/>
      <c r="I1052" s="123">
        <f t="shared" si="1676"/>
        <v>2612.5</v>
      </c>
      <c r="J1052" s="120"/>
      <c r="K1052" s="120"/>
      <c r="L1052" s="120">
        <f t="shared" si="1677"/>
        <v>4.75</v>
      </c>
    </row>
    <row r="1053" spans="1:13">
      <c r="A1053" s="118">
        <v>43480</v>
      </c>
      <c r="B1053" s="119" t="s">
        <v>379</v>
      </c>
      <c r="C1053" s="122">
        <v>1250</v>
      </c>
      <c r="D1053" s="119" t="s">
        <v>14</v>
      </c>
      <c r="E1053" s="119">
        <v>447.45</v>
      </c>
      <c r="F1053" s="119">
        <v>443.4</v>
      </c>
      <c r="G1053" s="105"/>
      <c r="H1053" s="105"/>
      <c r="I1053" s="123">
        <f t="shared" si="1676"/>
        <v>-5062.5000000000146</v>
      </c>
      <c r="J1053" s="120"/>
      <c r="K1053" s="120"/>
      <c r="L1053" s="120">
        <f t="shared" si="1677"/>
        <v>-4.0500000000000114</v>
      </c>
    </row>
    <row r="1054" spans="1:13">
      <c r="A1054" s="118">
        <v>43480</v>
      </c>
      <c r="B1054" s="119" t="s">
        <v>347</v>
      </c>
      <c r="C1054" s="122">
        <v>4000</v>
      </c>
      <c r="D1054" s="119" t="s">
        <v>14</v>
      </c>
      <c r="E1054" s="119">
        <v>150.1</v>
      </c>
      <c r="F1054" s="119">
        <v>148.69999999999999</v>
      </c>
      <c r="G1054" s="105"/>
      <c r="H1054" s="105"/>
      <c r="I1054" s="123">
        <f t="shared" si="1676"/>
        <v>-5600.0000000000227</v>
      </c>
      <c r="J1054" s="120"/>
      <c r="K1054" s="120"/>
      <c r="L1054" s="120">
        <f t="shared" si="1677"/>
        <v>-1.4000000000000057</v>
      </c>
    </row>
    <row r="1055" spans="1:13">
      <c r="A1055" s="118">
        <v>43479</v>
      </c>
      <c r="B1055" s="119" t="s">
        <v>385</v>
      </c>
      <c r="C1055" s="122">
        <v>6000</v>
      </c>
      <c r="D1055" s="119" t="s">
        <v>15</v>
      </c>
      <c r="E1055" s="119">
        <v>96.5</v>
      </c>
      <c r="F1055" s="119">
        <v>95.75</v>
      </c>
      <c r="G1055" s="105"/>
      <c r="H1055" s="105"/>
      <c r="I1055" s="123">
        <f t="shared" si="1676"/>
        <v>4500</v>
      </c>
      <c r="J1055" s="120"/>
      <c r="K1055" s="120"/>
      <c r="L1055" s="120">
        <f t="shared" si="1677"/>
        <v>0.75</v>
      </c>
    </row>
    <row r="1056" spans="1:13">
      <c r="A1056" s="118">
        <v>43479</v>
      </c>
      <c r="B1056" s="119" t="s">
        <v>530</v>
      </c>
      <c r="C1056" s="122">
        <v>10000</v>
      </c>
      <c r="D1056" s="119" t="s">
        <v>15</v>
      </c>
      <c r="E1056" s="119">
        <v>62.8</v>
      </c>
      <c r="F1056" s="119">
        <v>63.4</v>
      </c>
      <c r="G1056" s="105"/>
      <c r="H1056" s="105"/>
      <c r="I1056" s="123">
        <f t="shared" si="1676"/>
        <v>-6000.0000000000146</v>
      </c>
      <c r="J1056" s="120"/>
      <c r="K1056" s="120"/>
      <c r="L1056" s="120">
        <f t="shared" si="1677"/>
        <v>-0.60000000000000142</v>
      </c>
    </row>
    <row r="1057" spans="1:12">
      <c r="A1057" s="118">
        <v>43479</v>
      </c>
      <c r="B1057" s="119" t="s">
        <v>442</v>
      </c>
      <c r="C1057" s="122">
        <v>2750</v>
      </c>
      <c r="D1057" s="119" t="s">
        <v>15</v>
      </c>
      <c r="E1057" s="119">
        <v>268.10000000000002</v>
      </c>
      <c r="F1057" s="119">
        <v>270.55</v>
      </c>
      <c r="G1057" s="105"/>
      <c r="H1057" s="105"/>
      <c r="I1057" s="123">
        <f t="shared" si="1676"/>
        <v>-6737.4999999999691</v>
      </c>
      <c r="J1057" s="120"/>
      <c r="K1057" s="120"/>
      <c r="L1057" s="120">
        <f t="shared" si="1677"/>
        <v>-2.4499999999999886</v>
      </c>
    </row>
    <row r="1058" spans="1:12">
      <c r="A1058" s="118">
        <v>43479</v>
      </c>
      <c r="B1058" s="119" t="s">
        <v>413</v>
      </c>
      <c r="C1058" s="122">
        <v>750</v>
      </c>
      <c r="D1058" s="119" t="s">
        <v>15</v>
      </c>
      <c r="E1058" s="119">
        <v>1159.6500000000001</v>
      </c>
      <c r="F1058" s="119">
        <v>1156</v>
      </c>
      <c r="G1058" s="105"/>
      <c r="H1058" s="105"/>
      <c r="I1058" s="123">
        <f t="shared" si="1676"/>
        <v>2737.5000000000682</v>
      </c>
      <c r="J1058" s="120"/>
      <c r="K1058" s="120"/>
      <c r="L1058" s="120">
        <f t="shared" si="1677"/>
        <v>3.6500000000000909</v>
      </c>
    </row>
    <row r="1059" spans="1:12">
      <c r="A1059" s="118">
        <v>43476</v>
      </c>
      <c r="B1059" s="119" t="s">
        <v>431</v>
      </c>
      <c r="C1059" s="122">
        <v>2100</v>
      </c>
      <c r="D1059" s="119" t="s">
        <v>15</v>
      </c>
      <c r="E1059" s="119">
        <v>233.9</v>
      </c>
      <c r="F1059" s="119">
        <v>232.15</v>
      </c>
      <c r="G1059" s="105"/>
      <c r="H1059" s="105"/>
      <c r="I1059" s="123">
        <f t="shared" si="1676"/>
        <v>3675</v>
      </c>
      <c r="J1059" s="120"/>
      <c r="K1059" s="120"/>
      <c r="L1059" s="120">
        <f t="shared" si="1677"/>
        <v>1.75</v>
      </c>
    </row>
    <row r="1060" spans="1:12">
      <c r="A1060" s="118">
        <v>43476</v>
      </c>
      <c r="B1060" s="119" t="s">
        <v>429</v>
      </c>
      <c r="C1060" s="122">
        <v>250</v>
      </c>
      <c r="D1060" s="119" t="s">
        <v>15</v>
      </c>
      <c r="E1060" s="119">
        <v>2603.75</v>
      </c>
      <c r="F1060" s="119">
        <v>2584.1999999999998</v>
      </c>
      <c r="G1060" s="105"/>
      <c r="H1060" s="105"/>
      <c r="I1060" s="123">
        <f t="shared" si="1676"/>
        <v>4887.5000000000455</v>
      </c>
      <c r="J1060" s="120"/>
      <c r="K1060" s="120"/>
      <c r="L1060" s="120">
        <f t="shared" si="1677"/>
        <v>19.550000000000182</v>
      </c>
    </row>
    <row r="1061" spans="1:12">
      <c r="A1061" s="118">
        <v>43476</v>
      </c>
      <c r="B1061" s="119" t="s">
        <v>529</v>
      </c>
      <c r="C1061" s="122">
        <v>1100</v>
      </c>
      <c r="D1061" s="119" t="s">
        <v>15</v>
      </c>
      <c r="E1061" s="119">
        <v>478.75</v>
      </c>
      <c r="F1061" s="119">
        <v>475.15</v>
      </c>
      <c r="G1061" s="105"/>
      <c r="H1061" s="105"/>
      <c r="I1061" s="123">
        <f t="shared" si="1676"/>
        <v>3960.000000000025</v>
      </c>
      <c r="J1061" s="120"/>
      <c r="K1061" s="120"/>
      <c r="L1061" s="120">
        <f t="shared" si="1677"/>
        <v>3.6000000000000227</v>
      </c>
    </row>
    <row r="1062" spans="1:12">
      <c r="A1062" s="118">
        <v>43475</v>
      </c>
      <c r="B1062" s="119" t="s">
        <v>166</v>
      </c>
      <c r="C1062" s="122">
        <v>1000</v>
      </c>
      <c r="D1062" s="119" t="s">
        <v>15</v>
      </c>
      <c r="E1062" s="119">
        <v>593.25</v>
      </c>
      <c r="F1062" s="119">
        <v>592.4</v>
      </c>
      <c r="G1062" s="105"/>
      <c r="H1062" s="105"/>
      <c r="I1062" s="123">
        <f t="shared" si="1676"/>
        <v>850.00000000002274</v>
      </c>
      <c r="J1062" s="120"/>
      <c r="K1062" s="120"/>
      <c r="L1062" s="120">
        <f t="shared" si="1677"/>
        <v>0.85000000000002274</v>
      </c>
    </row>
    <row r="1063" spans="1:12">
      <c r="A1063" s="118">
        <v>43475</v>
      </c>
      <c r="B1063" s="119" t="s">
        <v>384</v>
      </c>
      <c r="C1063" s="122">
        <v>500</v>
      </c>
      <c r="D1063" s="119" t="s">
        <v>14</v>
      </c>
      <c r="E1063" s="119">
        <v>1166.25</v>
      </c>
      <c r="F1063" s="119">
        <v>1155.75</v>
      </c>
      <c r="G1063" s="105"/>
      <c r="H1063" s="105"/>
      <c r="I1063" s="123">
        <f t="shared" si="1676"/>
        <v>-5250</v>
      </c>
      <c r="J1063" s="120"/>
      <c r="K1063" s="120"/>
      <c r="L1063" s="120">
        <f t="shared" si="1677"/>
        <v>-10.5</v>
      </c>
    </row>
    <row r="1064" spans="1:12">
      <c r="A1064" s="118">
        <v>43474</v>
      </c>
      <c r="B1064" s="119" t="s">
        <v>499</v>
      </c>
      <c r="C1064" s="122">
        <v>2200</v>
      </c>
      <c r="D1064" s="119" t="s">
        <v>14</v>
      </c>
      <c r="E1064" s="119">
        <v>325.45</v>
      </c>
      <c r="F1064" s="119">
        <v>327.85</v>
      </c>
      <c r="G1064" s="105"/>
      <c r="H1064" s="105"/>
      <c r="I1064" s="123">
        <f t="shared" si="1676"/>
        <v>5280.0000000000746</v>
      </c>
      <c r="J1064" s="120"/>
      <c r="K1064" s="120"/>
      <c r="L1064" s="120">
        <f t="shared" si="1677"/>
        <v>2.4000000000000341</v>
      </c>
    </row>
    <row r="1065" spans="1:12">
      <c r="A1065" s="118">
        <v>43473</v>
      </c>
      <c r="B1065" s="119" t="s">
        <v>412</v>
      </c>
      <c r="C1065" s="122">
        <v>550</v>
      </c>
      <c r="D1065" s="119" t="s">
        <v>14</v>
      </c>
      <c r="E1065" s="119">
        <v>656.85</v>
      </c>
      <c r="F1065" s="119">
        <v>660.05</v>
      </c>
      <c r="G1065" s="105"/>
      <c r="H1065" s="105"/>
      <c r="I1065" s="123">
        <f t="shared" si="1676"/>
        <v>1759.9999999999625</v>
      </c>
      <c r="J1065" s="120"/>
      <c r="K1065" s="120"/>
      <c r="L1065" s="120">
        <f t="shared" si="1677"/>
        <v>3.1999999999999318</v>
      </c>
    </row>
    <row r="1066" spans="1:12">
      <c r="A1066" s="118">
        <v>43473</v>
      </c>
      <c r="B1066" s="119" t="s">
        <v>351</v>
      </c>
      <c r="C1066" s="122">
        <v>700</v>
      </c>
      <c r="D1066" s="119" t="s">
        <v>15</v>
      </c>
      <c r="E1066" s="119">
        <v>913.45</v>
      </c>
      <c r="F1066" s="119">
        <v>921.65</v>
      </c>
      <c r="G1066" s="105"/>
      <c r="H1066" s="105"/>
      <c r="I1066" s="123">
        <f t="shared" si="1676"/>
        <v>-5739.9999999999527</v>
      </c>
      <c r="J1066" s="120"/>
      <c r="K1066" s="120"/>
      <c r="L1066" s="120">
        <f t="shared" si="1677"/>
        <v>-8.1999999999999318</v>
      </c>
    </row>
    <row r="1067" spans="1:12">
      <c r="A1067" s="118">
        <v>43473</v>
      </c>
      <c r="B1067" s="119" t="s">
        <v>490</v>
      </c>
      <c r="C1067" s="122">
        <v>302</v>
      </c>
      <c r="D1067" s="119" t="s">
        <v>14</v>
      </c>
      <c r="E1067" s="119">
        <v>2325.6</v>
      </c>
      <c r="F1067" s="119">
        <v>2343</v>
      </c>
      <c r="G1067" s="105"/>
      <c r="H1067" s="105"/>
      <c r="I1067" s="123">
        <f t="shared" si="1676"/>
        <v>5254.8000000000275</v>
      </c>
      <c r="J1067" s="120"/>
      <c r="K1067" s="120"/>
      <c r="L1067" s="120">
        <f t="shared" si="1677"/>
        <v>17.400000000000091</v>
      </c>
    </row>
    <row r="1068" spans="1:12">
      <c r="A1068" s="118">
        <v>43472</v>
      </c>
      <c r="B1068" s="119" t="s">
        <v>522</v>
      </c>
      <c r="C1068" s="122">
        <v>150</v>
      </c>
      <c r="D1068" s="119" t="s">
        <v>14</v>
      </c>
      <c r="E1068" s="119">
        <v>3616.2</v>
      </c>
      <c r="F1068" s="119">
        <v>3624.95</v>
      </c>
      <c r="G1068" s="105"/>
      <c r="H1068" s="105"/>
      <c r="I1068" s="123">
        <f t="shared" si="1676"/>
        <v>1312.5</v>
      </c>
      <c r="J1068" s="120"/>
      <c r="K1068" s="120"/>
      <c r="L1068" s="120">
        <f t="shared" si="1677"/>
        <v>8.75</v>
      </c>
    </row>
    <row r="1069" spans="1:12">
      <c r="A1069" s="118">
        <v>43472</v>
      </c>
      <c r="B1069" s="119" t="s">
        <v>423</v>
      </c>
      <c r="C1069" s="122">
        <v>2000</v>
      </c>
      <c r="D1069" s="119" t="s">
        <v>14</v>
      </c>
      <c r="E1069" s="119">
        <v>388.55</v>
      </c>
      <c r="F1069" s="119">
        <v>391.45</v>
      </c>
      <c r="G1069" s="105"/>
      <c r="H1069" s="105"/>
      <c r="I1069" s="123">
        <f t="shared" si="1676"/>
        <v>5799.9999999999545</v>
      </c>
      <c r="J1069" s="120"/>
      <c r="K1069" s="120"/>
      <c r="L1069" s="120">
        <f t="shared" si="1677"/>
        <v>2.8999999999999773</v>
      </c>
    </row>
    <row r="1070" spans="1:12">
      <c r="A1070" s="118">
        <v>43469</v>
      </c>
      <c r="B1070" s="119" t="s">
        <v>528</v>
      </c>
      <c r="C1070" s="122">
        <v>2000</v>
      </c>
      <c r="D1070" s="119" t="s">
        <v>14</v>
      </c>
      <c r="E1070" s="119">
        <v>259.89999999999998</v>
      </c>
      <c r="F1070" s="119">
        <v>260.64999999999998</v>
      </c>
      <c r="G1070" s="105"/>
      <c r="H1070" s="105"/>
      <c r="I1070" s="123">
        <f t="shared" si="1676"/>
        <v>1500</v>
      </c>
      <c r="J1070" s="120"/>
      <c r="K1070" s="120"/>
      <c r="L1070" s="120">
        <f t="shared" si="1677"/>
        <v>0.75</v>
      </c>
    </row>
    <row r="1071" spans="1:12">
      <c r="A1071" s="118">
        <v>43469</v>
      </c>
      <c r="B1071" s="119" t="s">
        <v>527</v>
      </c>
      <c r="C1071" s="122">
        <v>700</v>
      </c>
      <c r="D1071" s="119" t="s">
        <v>15</v>
      </c>
      <c r="E1071" s="119">
        <v>722.5</v>
      </c>
      <c r="F1071" s="119">
        <v>729</v>
      </c>
      <c r="G1071" s="105"/>
      <c r="H1071" s="105"/>
      <c r="I1071" s="123">
        <f t="shared" si="1676"/>
        <v>-4550</v>
      </c>
      <c r="J1071" s="120"/>
      <c r="K1071" s="120"/>
      <c r="L1071" s="120">
        <f t="shared" si="1677"/>
        <v>-6.5</v>
      </c>
    </row>
    <row r="1072" spans="1:12">
      <c r="A1072" s="114">
        <v>43468</v>
      </c>
      <c r="B1072" s="115" t="s">
        <v>507</v>
      </c>
      <c r="C1072" s="124">
        <v>700</v>
      </c>
      <c r="D1072" s="115" t="s">
        <v>15</v>
      </c>
      <c r="E1072" s="115">
        <v>953.5</v>
      </c>
      <c r="F1072" s="115">
        <v>946.35</v>
      </c>
      <c r="G1072" s="117">
        <v>937.8</v>
      </c>
      <c r="H1072" s="117">
        <v>929.35</v>
      </c>
      <c r="I1072" s="125">
        <f t="shared" si="1676"/>
        <v>5004.9999999999836</v>
      </c>
      <c r="J1072" s="126">
        <f>(IF(D1072="SHORT",IF(G1072="",0,F1072-G1072),IF(D1072="LONG",IF(G1072="",0,G1072-F1072))))*C1072</f>
        <v>5985.0000000000473</v>
      </c>
      <c r="K1072" s="126">
        <f>(IF(D1072="SHORT",IF(H1072="",0,G1072-H1072),IF(D1072="LONG",IF(H1072="",0,(H1072-G1072)))))*C1072</f>
        <v>5914.9999999999527</v>
      </c>
      <c r="L1072" s="126">
        <f t="shared" si="1677"/>
        <v>24.149999999999981</v>
      </c>
    </row>
    <row r="1073" spans="1:12">
      <c r="A1073" s="118">
        <v>43468</v>
      </c>
      <c r="B1073" s="119" t="s">
        <v>509</v>
      </c>
      <c r="C1073" s="122">
        <v>500</v>
      </c>
      <c r="D1073" s="119" t="s">
        <v>15</v>
      </c>
      <c r="E1073" s="119">
        <v>497.15</v>
      </c>
      <c r="F1073" s="119">
        <v>493.4</v>
      </c>
      <c r="G1073" s="105">
        <v>488.95</v>
      </c>
      <c r="H1073" s="105"/>
      <c r="I1073" s="123">
        <f t="shared" si="1676"/>
        <v>1875</v>
      </c>
      <c r="J1073" s="120">
        <f>(IF(D1073="SHORT",IF(G1073="",0,F1073-G1073),IF(D1073="LONG",IF(G1073="",0,G1073-F1073))))*C1073</f>
        <v>2224.9999999999945</v>
      </c>
      <c r="K1073" s="120"/>
      <c r="L1073" s="120">
        <f t="shared" si="1677"/>
        <v>8.1999999999999886</v>
      </c>
    </row>
    <row r="1074" spans="1:12">
      <c r="A1074" s="118">
        <v>43468</v>
      </c>
      <c r="B1074" s="119" t="s">
        <v>486</v>
      </c>
      <c r="C1074" s="122">
        <v>2850</v>
      </c>
      <c r="D1074" s="119" t="s">
        <v>15</v>
      </c>
      <c r="E1074" s="119">
        <v>164.9</v>
      </c>
      <c r="F1074" s="119">
        <v>163.65</v>
      </c>
      <c r="G1074" s="105">
        <v>162.15</v>
      </c>
      <c r="H1074" s="105"/>
      <c r="I1074" s="123">
        <f t="shared" si="1676"/>
        <v>3562.5</v>
      </c>
      <c r="J1074" s="120">
        <f>(IF(D1074="SHORT",IF(G1074="",0,F1074-G1074),IF(D1074="LONG",IF(G1074="",0,G1074-F1074))))*C1074</f>
        <v>4275</v>
      </c>
      <c r="K1074" s="120"/>
      <c r="L1074" s="120">
        <f t="shared" si="1677"/>
        <v>2.75</v>
      </c>
    </row>
    <row r="1075" spans="1:12">
      <c r="A1075" s="118">
        <v>43468</v>
      </c>
      <c r="B1075" s="119" t="s">
        <v>450</v>
      </c>
      <c r="C1075" s="122">
        <v>1500</v>
      </c>
      <c r="D1075" s="119" t="s">
        <v>15</v>
      </c>
      <c r="E1075" s="119">
        <v>565.1</v>
      </c>
      <c r="F1075" s="119">
        <v>560.85</v>
      </c>
      <c r="G1075" s="105">
        <v>555.79999999999995</v>
      </c>
      <c r="H1075" s="105"/>
      <c r="I1075" s="123">
        <f t="shared" si="1676"/>
        <v>6375</v>
      </c>
      <c r="J1075" s="120">
        <f>(IF(D1075="SHORT",IF(G1075="",0,F1075-G1075),IF(D1075="LONG",IF(G1075="",0,G1075-F1075))))*C1075</f>
        <v>7575.0000000001019</v>
      </c>
      <c r="K1075" s="120"/>
      <c r="L1075" s="120">
        <f t="shared" si="1677"/>
        <v>9.3000000000000682</v>
      </c>
    </row>
    <row r="1076" spans="1:12">
      <c r="A1076" s="118">
        <v>43467</v>
      </c>
      <c r="B1076" s="119" t="s">
        <v>524</v>
      </c>
      <c r="C1076" s="122">
        <v>2000</v>
      </c>
      <c r="D1076" s="119" t="s">
        <v>14</v>
      </c>
      <c r="E1076" s="119">
        <v>265.7</v>
      </c>
      <c r="F1076" s="119">
        <v>263.3</v>
      </c>
      <c r="G1076" s="105"/>
      <c r="H1076" s="105"/>
      <c r="I1076" s="123">
        <f t="shared" si="1676"/>
        <v>-4799.9999999999545</v>
      </c>
      <c r="J1076" s="120"/>
      <c r="K1076" s="120"/>
      <c r="L1076" s="120">
        <f t="shared" si="1677"/>
        <v>-2.3999999999999773</v>
      </c>
    </row>
    <row r="1077" spans="1:12">
      <c r="A1077" s="114">
        <v>43467</v>
      </c>
      <c r="B1077" s="115" t="s">
        <v>526</v>
      </c>
      <c r="C1077" s="124">
        <v>600</v>
      </c>
      <c r="D1077" s="115" t="s">
        <v>15</v>
      </c>
      <c r="E1077" s="115">
        <v>1236.8</v>
      </c>
      <c r="F1077" s="115">
        <v>1227.5</v>
      </c>
      <c r="G1077" s="117">
        <v>1216.45</v>
      </c>
      <c r="H1077" s="117">
        <v>1205.5</v>
      </c>
      <c r="I1077" s="125">
        <f t="shared" si="1676"/>
        <v>5579.9999999999727</v>
      </c>
      <c r="J1077" s="126">
        <f>(IF(D1077="SHORT",IF(G1077="",0,F1077-G1077),IF(D1077="LONG",IF(G1077="",0,G1077-F1077))))*C1077</f>
        <v>6629.9999999999727</v>
      </c>
      <c r="K1077" s="126">
        <f>(IF(D1077="SHORT",IF(H1077="",0,G1077-H1077),IF(D1077="LONG",IF(H1077="",0,(H1077-G1077)))))*C1077</f>
        <v>6570.0000000000273</v>
      </c>
      <c r="L1077" s="126">
        <f t="shared" si="1677"/>
        <v>31.299999999999951</v>
      </c>
    </row>
    <row r="1078" spans="1:12">
      <c r="A1078" s="118">
        <v>43467</v>
      </c>
      <c r="B1078" s="119" t="s">
        <v>393</v>
      </c>
      <c r="C1078" s="122">
        <v>600</v>
      </c>
      <c r="D1078" s="119" t="s">
        <v>15</v>
      </c>
      <c r="E1078" s="119">
        <v>904</v>
      </c>
      <c r="F1078" s="119">
        <v>897.2</v>
      </c>
      <c r="G1078" s="105"/>
      <c r="H1078" s="105"/>
      <c r="I1078" s="123">
        <f t="shared" si="1676"/>
        <v>4079.9999999999727</v>
      </c>
      <c r="J1078" s="120"/>
      <c r="K1078" s="120"/>
      <c r="L1078" s="120">
        <f t="shared" si="1677"/>
        <v>6.7999999999999545</v>
      </c>
    </row>
    <row r="1079" spans="1:12">
      <c r="A1079" s="118">
        <v>43467</v>
      </c>
      <c r="B1079" s="119" t="s">
        <v>34</v>
      </c>
      <c r="C1079" s="122">
        <v>1200</v>
      </c>
      <c r="D1079" s="119" t="s">
        <v>14</v>
      </c>
      <c r="E1079" s="119">
        <v>758.95</v>
      </c>
      <c r="F1079" s="119">
        <v>752.1</v>
      </c>
      <c r="G1079" s="105"/>
      <c r="H1079" s="105"/>
      <c r="I1079" s="123">
        <f t="shared" si="1676"/>
        <v>-8220.0000000000273</v>
      </c>
      <c r="J1079" s="120"/>
      <c r="K1079" s="120"/>
      <c r="L1079" s="120">
        <f t="shared" si="1677"/>
        <v>-6.8500000000000227</v>
      </c>
    </row>
    <row r="1080" spans="1:12">
      <c r="A1080" s="118">
        <v>43467</v>
      </c>
      <c r="B1080" s="119" t="s">
        <v>374</v>
      </c>
      <c r="C1080" s="122">
        <v>2000</v>
      </c>
      <c r="D1080" s="119" t="s">
        <v>14</v>
      </c>
      <c r="E1080" s="119">
        <v>281.3</v>
      </c>
      <c r="F1080" s="119">
        <v>278.75</v>
      </c>
      <c r="G1080" s="105"/>
      <c r="H1080" s="105"/>
      <c r="I1080" s="123">
        <f t="shared" si="1676"/>
        <v>-5100.0000000000227</v>
      </c>
      <c r="J1080" s="120"/>
      <c r="K1080" s="120"/>
      <c r="L1080" s="120">
        <f t="shared" si="1677"/>
        <v>-2.5500000000000114</v>
      </c>
    </row>
    <row r="1081" spans="1:12">
      <c r="A1081" s="118">
        <v>43466</v>
      </c>
      <c r="B1081" s="119" t="s">
        <v>362</v>
      </c>
      <c r="C1081" s="122">
        <v>900</v>
      </c>
      <c r="D1081" s="119" t="s">
        <v>15</v>
      </c>
      <c r="E1081" s="119">
        <v>627.79999999999995</v>
      </c>
      <c r="F1081" s="119">
        <v>623.1</v>
      </c>
      <c r="G1081" s="105"/>
      <c r="H1081" s="105"/>
      <c r="I1081" s="123">
        <f t="shared" si="1676"/>
        <v>4229.9999999999382</v>
      </c>
      <c r="J1081" s="120"/>
      <c r="K1081" s="120"/>
      <c r="L1081" s="120">
        <f t="shared" si="1677"/>
        <v>4.6999999999999309</v>
      </c>
    </row>
    <row r="1082" spans="1:12">
      <c r="A1082" s="114">
        <v>43466</v>
      </c>
      <c r="B1082" s="115" t="s">
        <v>452</v>
      </c>
      <c r="C1082" s="124">
        <v>500</v>
      </c>
      <c r="D1082" s="115" t="s">
        <v>14</v>
      </c>
      <c r="E1082" s="115">
        <v>1910.15</v>
      </c>
      <c r="F1082" s="115">
        <v>1934</v>
      </c>
      <c r="G1082" s="117"/>
      <c r="H1082" s="117"/>
      <c r="I1082" s="125">
        <f t="shared" si="1676"/>
        <v>11924.999999999955</v>
      </c>
      <c r="J1082" s="126"/>
      <c r="K1082" s="126"/>
      <c r="L1082" s="126">
        <f t="shared" si="1677"/>
        <v>23.849999999999909</v>
      </c>
    </row>
    <row r="1083" spans="1:12">
      <c r="A1083" s="118">
        <v>43466</v>
      </c>
      <c r="B1083" s="119" t="s">
        <v>367</v>
      </c>
      <c r="C1083" s="122">
        <v>1100</v>
      </c>
      <c r="D1083" s="119" t="s">
        <v>15</v>
      </c>
      <c r="E1083" s="119">
        <v>436.9</v>
      </c>
      <c r="F1083" s="119">
        <v>433.65</v>
      </c>
      <c r="G1083" s="105"/>
      <c r="H1083" s="105"/>
      <c r="I1083" s="123">
        <f t="shared" si="1676"/>
        <v>3575</v>
      </c>
      <c r="J1083" s="120"/>
      <c r="K1083" s="120"/>
      <c r="L1083" s="120">
        <f t="shared" ref="L1083" si="1678">(J1083+I1083+K1083)/C1083</f>
        <v>3.25</v>
      </c>
    </row>
    <row r="1084" spans="1:12">
      <c r="A1084" s="127"/>
      <c r="B1084" s="110"/>
      <c r="C1084" s="109"/>
      <c r="D1084" s="128"/>
      <c r="E1084" s="128"/>
      <c r="F1084" s="109"/>
      <c r="G1084" s="109" t="s">
        <v>547</v>
      </c>
      <c r="H1084" s="109"/>
      <c r="I1084" s="109">
        <f>SUM(I1018:I1083)</f>
        <v>77272.200000000099</v>
      </c>
      <c r="J1084" s="109" t="s">
        <v>548</v>
      </c>
      <c r="K1084" s="109"/>
      <c r="L1084" s="109"/>
    </row>
  </sheetData>
  <mergeCells count="43">
    <mergeCell ref="A6:L6"/>
    <mergeCell ref="A2:L3"/>
    <mergeCell ref="A4:A5"/>
    <mergeCell ref="B4:B5"/>
    <mergeCell ref="C4:C5"/>
    <mergeCell ref="D4:D5"/>
    <mergeCell ref="E4:E5"/>
    <mergeCell ref="F4:H4"/>
    <mergeCell ref="I4:K4"/>
    <mergeCell ref="E103:E104"/>
    <mergeCell ref="F103:H103"/>
    <mergeCell ref="I103:K103"/>
    <mergeCell ref="A105:L105"/>
    <mergeCell ref="A74:L74"/>
    <mergeCell ref="A103:A104"/>
    <mergeCell ref="B103:B104"/>
    <mergeCell ref="C103:C104"/>
    <mergeCell ref="D103:D104"/>
    <mergeCell ref="A70:L71"/>
    <mergeCell ref="A72:A73"/>
    <mergeCell ref="B72:B73"/>
    <mergeCell ref="C72:C73"/>
    <mergeCell ref="D72:D73"/>
    <mergeCell ref="E72:E73"/>
    <mergeCell ref="F72:H72"/>
    <mergeCell ref="I72:K72"/>
    <mergeCell ref="E135:E136"/>
    <mergeCell ref="F135:H135"/>
    <mergeCell ref="I135:K135"/>
    <mergeCell ref="A137:L137"/>
    <mergeCell ref="I1018:K1018"/>
    <mergeCell ref="A135:A136"/>
    <mergeCell ref="B135:B136"/>
    <mergeCell ref="C135:C136"/>
    <mergeCell ref="D135:D136"/>
    <mergeCell ref="F35:H35"/>
    <mergeCell ref="I35:K35"/>
    <mergeCell ref="A37:L37"/>
    <mergeCell ref="A35:A36"/>
    <mergeCell ref="B35:B36"/>
    <mergeCell ref="C35:C36"/>
    <mergeCell ref="D35:D36"/>
    <mergeCell ref="E35:E36"/>
  </mergeCells>
  <conditionalFormatting sqref="L135:L136 L72:L73 L103:L104 L35:L36 L4:L5">
    <cfRule type="cellIs" dxfId="0" priority="6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2"/>
  <sheetViews>
    <sheetView zoomScale="90" zoomScaleNormal="90" workbookViewId="0">
      <selection activeCell="A4" sqref="A4"/>
    </sheetView>
  </sheetViews>
  <sheetFormatPr defaultRowHeight="15"/>
  <cols>
    <col min="1" max="1" width="19.140625" customWidth="1"/>
    <col min="2" max="2" width="18.85546875" customWidth="1"/>
    <col min="3" max="3" width="16.85546875" bestFit="1" customWidth="1"/>
    <col min="4" max="4" width="25" bestFit="1" customWidth="1"/>
    <col min="5" max="5" width="21.7109375" bestFit="1" customWidth="1"/>
    <col min="6" max="6" width="27.7109375" bestFit="1" customWidth="1"/>
    <col min="7" max="7" width="12" bestFit="1" customWidth="1"/>
    <col min="8" max="8" width="16" bestFit="1" customWidth="1"/>
    <col min="9" max="9" width="9.42578125" bestFit="1" customWidth="1"/>
    <col min="10" max="10" width="15.42578125" bestFit="1" customWidth="1"/>
  </cols>
  <sheetData>
    <row r="2" spans="1:6" ht="22.5">
      <c r="A2" s="166" t="s">
        <v>474</v>
      </c>
      <c r="B2" s="167"/>
      <c r="C2" s="167"/>
      <c r="D2" s="167"/>
      <c r="E2" s="102"/>
      <c r="F2" s="102"/>
    </row>
    <row r="3" spans="1:6" ht="15.75">
      <c r="A3" s="89" t="s">
        <v>475</v>
      </c>
      <c r="B3" s="89" t="s">
        <v>476</v>
      </c>
      <c r="C3" s="89" t="s">
        <v>477</v>
      </c>
      <c r="D3" s="89" t="s">
        <v>483</v>
      </c>
      <c r="E3" s="89" t="s">
        <v>475</v>
      </c>
      <c r="F3" s="89" t="s">
        <v>590</v>
      </c>
    </row>
    <row r="4" spans="1:6" ht="15.75">
      <c r="A4" s="99" t="s">
        <v>478</v>
      </c>
      <c r="B4" s="100">
        <v>100000</v>
      </c>
      <c r="C4" s="99">
        <v>341995</v>
      </c>
      <c r="D4" s="101">
        <f t="shared" ref="D4:D7" si="0">C4/B4</f>
        <v>3.41995</v>
      </c>
      <c r="E4" s="99" t="s">
        <v>582</v>
      </c>
      <c r="F4" s="98">
        <v>0.84</v>
      </c>
    </row>
    <row r="5" spans="1:6" ht="15.75">
      <c r="A5" s="99" t="s">
        <v>479</v>
      </c>
      <c r="B5" s="100">
        <v>100000</v>
      </c>
      <c r="C5" s="99">
        <v>328918</v>
      </c>
      <c r="D5" s="101">
        <f t="shared" si="0"/>
        <v>3.28918</v>
      </c>
      <c r="E5" s="99" t="s">
        <v>584</v>
      </c>
      <c r="F5" s="98">
        <v>0.84</v>
      </c>
    </row>
    <row r="6" spans="1:6" ht="15.75">
      <c r="A6" s="99" t="s">
        <v>480</v>
      </c>
      <c r="B6" s="100">
        <v>100000</v>
      </c>
      <c r="C6" s="99">
        <v>288028</v>
      </c>
      <c r="D6" s="101">
        <f t="shared" si="0"/>
        <v>2.88028</v>
      </c>
      <c r="E6" s="99" t="s">
        <v>583</v>
      </c>
      <c r="F6" s="98">
        <v>0.78</v>
      </c>
    </row>
    <row r="7" spans="1:6" ht="15.75">
      <c r="A7" s="99" t="s">
        <v>481</v>
      </c>
      <c r="B7" s="100">
        <v>100000</v>
      </c>
      <c r="C7" s="99">
        <v>303853</v>
      </c>
      <c r="D7" s="101">
        <f t="shared" si="0"/>
        <v>3.0385300000000002</v>
      </c>
      <c r="E7" s="99" t="s">
        <v>620</v>
      </c>
      <c r="F7" s="98">
        <v>0.755</v>
      </c>
    </row>
    <row r="8" spans="1:6" ht="15.75">
      <c r="A8" s="99" t="s">
        <v>498</v>
      </c>
      <c r="B8" s="100">
        <v>100000</v>
      </c>
      <c r="C8" s="99">
        <v>281093</v>
      </c>
      <c r="D8" s="101">
        <f t="shared" ref="D8:D10" si="1">C8/B8</f>
        <v>2.8109299999999999</v>
      </c>
      <c r="E8" s="99" t="s">
        <v>657</v>
      </c>
      <c r="F8" s="98">
        <v>0.7</v>
      </c>
    </row>
    <row r="9" spans="1:6" ht="15.75">
      <c r="A9" s="99" t="s">
        <v>502</v>
      </c>
      <c r="B9" s="100">
        <v>100000</v>
      </c>
      <c r="C9" s="99">
        <v>407723</v>
      </c>
      <c r="D9" s="101">
        <f t="shared" si="1"/>
        <v>4.0772300000000001</v>
      </c>
    </row>
    <row r="10" spans="1:6" ht="15.75">
      <c r="A10" s="99" t="s">
        <v>513</v>
      </c>
      <c r="B10" s="100">
        <v>100000</v>
      </c>
      <c r="C10" s="99">
        <v>276937</v>
      </c>
      <c r="D10" s="101">
        <f t="shared" si="1"/>
        <v>2.7693699999999999</v>
      </c>
    </row>
    <row r="11" spans="1:6" ht="15.75">
      <c r="A11" s="99" t="s">
        <v>525</v>
      </c>
      <c r="B11" s="100">
        <v>100000</v>
      </c>
      <c r="C11" s="99">
        <v>385327</v>
      </c>
      <c r="D11" s="101">
        <f t="shared" ref="D11" si="2">C11/B11</f>
        <v>3.8532700000000002</v>
      </c>
    </row>
    <row r="12" spans="1:6" ht="15.75">
      <c r="A12" s="99" t="s">
        <v>582</v>
      </c>
      <c r="B12" s="100">
        <v>100000</v>
      </c>
      <c r="C12" s="99">
        <v>152934</v>
      </c>
      <c r="D12" s="101">
        <f t="shared" ref="D12:D16" si="3">C12/B12</f>
        <v>1.5293399999999999</v>
      </c>
    </row>
    <row r="13" spans="1:6" ht="15.75">
      <c r="A13" s="99" t="s">
        <v>584</v>
      </c>
      <c r="B13" s="100">
        <v>100000</v>
      </c>
      <c r="C13" s="99">
        <v>543200</v>
      </c>
      <c r="D13" s="101">
        <f t="shared" si="3"/>
        <v>5.4320000000000004</v>
      </c>
      <c r="E13" s="98"/>
    </row>
    <row r="14" spans="1:6" ht="15.75">
      <c r="A14" s="99" t="s">
        <v>583</v>
      </c>
      <c r="B14" s="100">
        <v>100000</v>
      </c>
      <c r="C14" s="99">
        <v>792720</v>
      </c>
      <c r="D14" s="101">
        <f t="shared" si="3"/>
        <v>7.9272</v>
      </c>
      <c r="E14" s="98"/>
    </row>
    <row r="15" spans="1:6" ht="15.75">
      <c r="A15" s="99" t="s">
        <v>620</v>
      </c>
      <c r="B15" s="100">
        <v>100000</v>
      </c>
      <c r="C15" s="99">
        <v>364936</v>
      </c>
      <c r="D15" s="101">
        <f t="shared" si="3"/>
        <v>3.6493600000000002</v>
      </c>
    </row>
    <row r="16" spans="1:6" ht="15.75">
      <c r="A16" s="99" t="s">
        <v>657</v>
      </c>
      <c r="B16" s="100">
        <v>100000</v>
      </c>
      <c r="C16" s="99">
        <v>352040</v>
      </c>
      <c r="D16" s="101">
        <f t="shared" si="3"/>
        <v>3.5204</v>
      </c>
    </row>
    <row r="31" spans="1:1">
      <c r="A31" s="32"/>
    </row>
    <row r="34" spans="1:4" ht="15.75">
      <c r="A34" s="90"/>
      <c r="B34" s="91"/>
      <c r="C34" s="90"/>
      <c r="D34" s="92"/>
    </row>
    <row r="35" spans="1:4" ht="22.5">
      <c r="A35" s="166" t="s">
        <v>597</v>
      </c>
      <c r="B35" s="167"/>
      <c r="C35" s="167"/>
      <c r="D35" s="167"/>
    </row>
    <row r="36" spans="1:4">
      <c r="A36" s="102"/>
      <c r="B36" s="102"/>
      <c r="C36" s="102"/>
      <c r="D36" s="102"/>
    </row>
    <row r="37" spans="1:4" ht="15.75">
      <c r="A37" s="89" t="s">
        <v>475</v>
      </c>
      <c r="B37" s="89" t="s">
        <v>476</v>
      </c>
      <c r="C37" s="89" t="s">
        <v>477</v>
      </c>
      <c r="D37" s="89" t="s">
        <v>483</v>
      </c>
    </row>
    <row r="38" spans="1:4" ht="15.75">
      <c r="A38" s="99" t="s">
        <v>582</v>
      </c>
      <c r="B38" s="100">
        <v>100000</v>
      </c>
      <c r="C38" s="99">
        <v>77272</v>
      </c>
      <c r="D38" s="101">
        <f t="shared" ref="D38:D42" si="4">C38/B38</f>
        <v>0.77271999999999996</v>
      </c>
    </row>
    <row r="39" spans="1:4" ht="15.75">
      <c r="A39" s="99" t="s">
        <v>584</v>
      </c>
      <c r="B39" s="100">
        <v>100000</v>
      </c>
      <c r="C39" s="99">
        <v>225090</v>
      </c>
      <c r="D39" s="101">
        <f t="shared" si="4"/>
        <v>2.2509000000000001</v>
      </c>
    </row>
    <row r="40" spans="1:4" ht="15.75">
      <c r="A40" s="99" t="s">
        <v>583</v>
      </c>
      <c r="B40" s="100">
        <v>100000</v>
      </c>
      <c r="C40" s="99">
        <v>209400</v>
      </c>
      <c r="D40" s="101">
        <f t="shared" si="4"/>
        <v>2.0939999999999999</v>
      </c>
    </row>
    <row r="41" spans="1:4" ht="15.75">
      <c r="A41" s="99" t="s">
        <v>620</v>
      </c>
      <c r="B41" s="100">
        <v>100000</v>
      </c>
      <c r="C41" s="100">
        <v>108135</v>
      </c>
      <c r="D41" s="101">
        <f t="shared" si="4"/>
        <v>1.08135</v>
      </c>
    </row>
    <row r="42" spans="1:4" ht="15.75">
      <c r="A42" s="99" t="s">
        <v>657</v>
      </c>
      <c r="B42" s="100">
        <v>100000</v>
      </c>
      <c r="C42" s="99">
        <v>81810</v>
      </c>
      <c r="D42" s="101">
        <f t="shared" si="4"/>
        <v>0.81810000000000005</v>
      </c>
    </row>
  </sheetData>
  <mergeCells count="2">
    <mergeCell ref="A2:D2"/>
    <mergeCell ref="A35:D35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21"/>
  <sheetViews>
    <sheetView topLeftCell="A130" zoomScale="90" zoomScaleNormal="90" workbookViewId="0">
      <selection activeCell="A5" sqref="A5"/>
    </sheetView>
  </sheetViews>
  <sheetFormatPr defaultRowHeight="15"/>
  <cols>
    <col min="1" max="1" width="14.7109375" customWidth="1"/>
    <col min="2" max="2" width="24.5703125" customWidth="1"/>
    <col min="3" max="3" width="9" customWidth="1"/>
    <col min="4" max="4" width="8.5703125" customWidth="1"/>
    <col min="5" max="8" width="12.7109375" customWidth="1"/>
    <col min="9" max="11" width="12.140625" customWidth="1"/>
    <col min="12" max="12" width="13.140625" customWidth="1"/>
    <col min="13" max="13" width="15.85546875" customWidth="1"/>
  </cols>
  <sheetData>
    <row r="1" spans="1:13" ht="64.5" customHeight="1">
      <c r="A1" s="171" t="s">
        <v>344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1:13" ht="21">
      <c r="A2" s="172" t="s">
        <v>455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3" ht="15.75">
      <c r="A3" s="174" t="s">
        <v>336</v>
      </c>
      <c r="B3" s="175"/>
      <c r="C3" s="176" t="s">
        <v>482</v>
      </c>
      <c r="D3" s="177"/>
      <c r="E3" s="52"/>
      <c r="F3" s="52"/>
      <c r="G3" s="52"/>
      <c r="H3" s="52"/>
      <c r="I3" s="52"/>
      <c r="J3" s="53"/>
      <c r="K3" s="52"/>
      <c r="L3" s="52"/>
      <c r="M3" s="52"/>
    </row>
    <row r="4" spans="1:13" ht="15.75">
      <c r="A4" s="54" t="s">
        <v>1</v>
      </c>
      <c r="B4" s="55" t="s">
        <v>337</v>
      </c>
      <c r="C4" s="55" t="s">
        <v>338</v>
      </c>
      <c r="D4" s="55" t="s">
        <v>339</v>
      </c>
      <c r="E4" s="55" t="s">
        <v>316</v>
      </c>
      <c r="F4" s="55" t="s">
        <v>340</v>
      </c>
      <c r="G4" s="55" t="s">
        <v>8</v>
      </c>
      <c r="H4" s="55" t="s">
        <v>9</v>
      </c>
      <c r="I4" s="168" t="s">
        <v>341</v>
      </c>
      <c r="J4" s="169"/>
      <c r="K4" s="170"/>
      <c r="L4" s="56" t="s">
        <v>342</v>
      </c>
      <c r="M4" s="55" t="s">
        <v>343</v>
      </c>
    </row>
    <row r="5" spans="1:13" s="63" customFormat="1">
      <c r="A5" s="57">
        <v>43465</v>
      </c>
      <c r="B5" s="58" t="s">
        <v>421</v>
      </c>
      <c r="C5" s="59">
        <v>1200</v>
      </c>
      <c r="D5" s="58" t="s">
        <v>15</v>
      </c>
      <c r="E5" s="58">
        <v>628.9</v>
      </c>
      <c r="F5" s="58">
        <v>624.20000000000005</v>
      </c>
      <c r="G5" s="73"/>
      <c r="H5" s="73"/>
      <c r="I5" s="60">
        <f t="shared" ref="I5:I8" si="0">(IF(D5="SHORT",E5-F5,IF(D5="LONG",F5-E5)))*C5</f>
        <v>5639.9999999999181</v>
      </c>
      <c r="J5" s="61"/>
      <c r="K5" s="61"/>
      <c r="L5" s="61">
        <f t="shared" ref="L5:L8" si="1">(J5+I5+K5)/C5</f>
        <v>4.6999999999999318</v>
      </c>
      <c r="M5" s="62">
        <f t="shared" ref="M5:M8" si="2">L5*C5</f>
        <v>5639.9999999999181</v>
      </c>
    </row>
    <row r="6" spans="1:13" s="63" customFormat="1">
      <c r="A6" s="57">
        <v>43465</v>
      </c>
      <c r="B6" s="58" t="s">
        <v>381</v>
      </c>
      <c r="C6" s="59">
        <v>4000</v>
      </c>
      <c r="D6" s="58" t="s">
        <v>14</v>
      </c>
      <c r="E6" s="58">
        <v>103.95</v>
      </c>
      <c r="F6" s="58">
        <v>103.5</v>
      </c>
      <c r="G6" s="73"/>
      <c r="H6" s="73"/>
      <c r="I6" s="60">
        <f t="shared" si="0"/>
        <v>-1800.0000000000114</v>
      </c>
      <c r="J6" s="61"/>
      <c r="K6" s="61"/>
      <c r="L6" s="61">
        <f t="shared" si="1"/>
        <v>-0.45000000000000284</v>
      </c>
      <c r="M6" s="62">
        <f t="shared" si="2"/>
        <v>-1800.0000000000114</v>
      </c>
    </row>
    <row r="7" spans="1:13" s="63" customFormat="1">
      <c r="A7" s="57">
        <v>43462</v>
      </c>
      <c r="B7" s="58" t="s">
        <v>470</v>
      </c>
      <c r="C7" s="59">
        <v>1061</v>
      </c>
      <c r="D7" s="58" t="s">
        <v>14</v>
      </c>
      <c r="E7" s="58">
        <v>517</v>
      </c>
      <c r="F7" s="58">
        <v>520.85</v>
      </c>
      <c r="G7" s="73">
        <v>525.6</v>
      </c>
      <c r="H7" s="73"/>
      <c r="I7" s="60">
        <f t="shared" si="0"/>
        <v>4084.850000000024</v>
      </c>
      <c r="J7" s="61">
        <f t="shared" ref="J7" si="3">(IF(D7="SHORT",IF(G7="",0,F7-G7),IF(D7="LONG",IF(G7="",0,G7-F7))))*C7</f>
        <v>5039.75</v>
      </c>
      <c r="K7" s="61"/>
      <c r="L7" s="61">
        <f t="shared" si="1"/>
        <v>8.6000000000000227</v>
      </c>
      <c r="M7" s="62">
        <f t="shared" si="2"/>
        <v>9124.600000000024</v>
      </c>
    </row>
    <row r="8" spans="1:13" s="63" customFormat="1">
      <c r="A8" s="57">
        <v>43462</v>
      </c>
      <c r="B8" s="58" t="s">
        <v>442</v>
      </c>
      <c r="C8" s="59">
        <v>2750</v>
      </c>
      <c r="D8" s="58" t="s">
        <v>14</v>
      </c>
      <c r="E8" s="58">
        <v>267.25</v>
      </c>
      <c r="F8" s="58">
        <v>268.5</v>
      </c>
      <c r="G8" s="73"/>
      <c r="H8" s="73"/>
      <c r="I8" s="60">
        <f t="shared" si="0"/>
        <v>3437.5</v>
      </c>
      <c r="J8" s="61"/>
      <c r="K8" s="61"/>
      <c r="L8" s="61">
        <f t="shared" si="1"/>
        <v>1.25</v>
      </c>
      <c r="M8" s="62">
        <f t="shared" si="2"/>
        <v>3437.5</v>
      </c>
    </row>
    <row r="9" spans="1:13" s="63" customFormat="1">
      <c r="A9" s="57">
        <v>43462</v>
      </c>
      <c r="B9" s="58" t="s">
        <v>428</v>
      </c>
      <c r="C9" s="59">
        <v>1100</v>
      </c>
      <c r="D9" s="58" t="s">
        <v>14</v>
      </c>
      <c r="E9" s="58">
        <v>702.75</v>
      </c>
      <c r="F9" s="58">
        <v>708</v>
      </c>
      <c r="G9" s="73"/>
      <c r="H9" s="73"/>
      <c r="I9" s="60">
        <f t="shared" ref="I9:I10" si="4">(IF(D9="SHORT",E9-F9,IF(D9="LONG",F9-E9)))*C9</f>
        <v>5775</v>
      </c>
      <c r="J9" s="61"/>
      <c r="K9" s="61"/>
      <c r="L9" s="61">
        <f t="shared" ref="L9:L10" si="5">(J9+I9+K9)/C9</f>
        <v>5.25</v>
      </c>
      <c r="M9" s="62">
        <f t="shared" ref="M9:M10" si="6">L9*C9</f>
        <v>5775</v>
      </c>
    </row>
    <row r="10" spans="1:13" s="63" customFormat="1">
      <c r="A10" s="57">
        <v>43461</v>
      </c>
      <c r="B10" s="58" t="s">
        <v>489</v>
      </c>
      <c r="C10" s="59">
        <v>700</v>
      </c>
      <c r="D10" s="58" t="s">
        <v>14</v>
      </c>
      <c r="E10" s="58">
        <v>835.95</v>
      </c>
      <c r="F10" s="58">
        <v>842.2</v>
      </c>
      <c r="G10" s="73">
        <v>849.8</v>
      </c>
      <c r="H10" s="73"/>
      <c r="I10" s="60">
        <f t="shared" si="4"/>
        <v>4375</v>
      </c>
      <c r="J10" s="61">
        <f t="shared" ref="J10" si="7">(IF(D10="SHORT",IF(G10="",0,F10-G10),IF(D10="LONG",IF(G10="",0,G10-F10))))*C10</f>
        <v>5319.9999999999363</v>
      </c>
      <c r="K10" s="61"/>
      <c r="L10" s="61">
        <f t="shared" si="5"/>
        <v>13.849999999999909</v>
      </c>
      <c r="M10" s="62">
        <f t="shared" si="6"/>
        <v>9694.9999999999363</v>
      </c>
    </row>
    <row r="11" spans="1:13" s="63" customFormat="1">
      <c r="A11" s="57">
        <v>43461</v>
      </c>
      <c r="B11" s="58" t="s">
        <v>503</v>
      </c>
      <c r="C11" s="59">
        <v>600</v>
      </c>
      <c r="D11" s="58" t="s">
        <v>14</v>
      </c>
      <c r="E11" s="58">
        <v>1361.8</v>
      </c>
      <c r="F11" s="58">
        <v>1372</v>
      </c>
      <c r="G11" s="73"/>
      <c r="H11" s="73"/>
      <c r="I11" s="60">
        <f t="shared" ref="I11:I12" si="8">(IF(D11="SHORT",E11-F11,IF(D11="LONG",F11-E11)))*C11</f>
        <v>6120.0000000000273</v>
      </c>
      <c r="J11" s="61"/>
      <c r="K11" s="61"/>
      <c r="L11" s="61">
        <f t="shared" ref="L11:L12" si="9">(J11+I11+K11)/C11</f>
        <v>10.200000000000045</v>
      </c>
      <c r="M11" s="62">
        <f t="shared" ref="M11:M12" si="10">L11*C11</f>
        <v>6120.0000000000273</v>
      </c>
    </row>
    <row r="12" spans="1:13" s="63" customFormat="1">
      <c r="A12" s="57">
        <v>43461</v>
      </c>
      <c r="B12" s="58" t="s">
        <v>524</v>
      </c>
      <c r="C12" s="59">
        <v>1700</v>
      </c>
      <c r="D12" s="58" t="s">
        <v>14</v>
      </c>
      <c r="E12" s="58">
        <v>262.89999999999998</v>
      </c>
      <c r="F12" s="58">
        <v>264.85000000000002</v>
      </c>
      <c r="G12" s="73">
        <v>267.25</v>
      </c>
      <c r="H12" s="73"/>
      <c r="I12" s="60">
        <f t="shared" si="8"/>
        <v>3315.0000000000773</v>
      </c>
      <c r="J12" s="61">
        <f t="shared" ref="J12" si="11">(IF(D12="SHORT",IF(G12="",0,F12-G12),IF(D12="LONG",IF(G12="",0,G12-F12))))*C12</f>
        <v>4079.9999999999613</v>
      </c>
      <c r="K12" s="61"/>
      <c r="L12" s="61">
        <f t="shared" si="9"/>
        <v>4.3500000000000227</v>
      </c>
      <c r="M12" s="62">
        <f t="shared" si="10"/>
        <v>7395.0000000000382</v>
      </c>
    </row>
    <row r="13" spans="1:13" s="63" customFormat="1">
      <c r="A13" s="57">
        <v>43460</v>
      </c>
      <c r="B13" s="58" t="s">
        <v>166</v>
      </c>
      <c r="C13" s="59">
        <v>1000</v>
      </c>
      <c r="D13" s="58" t="s">
        <v>14</v>
      </c>
      <c r="E13" s="58">
        <v>569.45000000000005</v>
      </c>
      <c r="F13" s="58">
        <v>573.70000000000005</v>
      </c>
      <c r="G13" s="73"/>
      <c r="H13" s="73"/>
      <c r="I13" s="60">
        <f t="shared" ref="I13:I16" si="12">(IF(D13="SHORT",E13-F13,IF(D13="LONG",F13-E13)))*C13</f>
        <v>4250</v>
      </c>
      <c r="J13" s="61"/>
      <c r="K13" s="61"/>
      <c r="L13" s="61">
        <f t="shared" ref="L13:L16" si="13">(J13+I13+K13)/C13</f>
        <v>4.25</v>
      </c>
      <c r="M13" s="62">
        <f t="shared" ref="M13:M16" si="14">L13*C13</f>
        <v>4250</v>
      </c>
    </row>
    <row r="14" spans="1:13" s="63" customFormat="1">
      <c r="A14" s="57">
        <v>43460</v>
      </c>
      <c r="B14" s="58" t="s">
        <v>421</v>
      </c>
      <c r="C14" s="59">
        <v>1200</v>
      </c>
      <c r="D14" s="58" t="s">
        <v>14</v>
      </c>
      <c r="E14" s="58">
        <v>611.9</v>
      </c>
      <c r="F14" s="58">
        <v>616.45000000000005</v>
      </c>
      <c r="G14" s="73">
        <v>622.04999999999995</v>
      </c>
      <c r="H14" s="73"/>
      <c r="I14" s="60">
        <f t="shared" si="12"/>
        <v>5460.0000000000819</v>
      </c>
      <c r="J14" s="61">
        <f t="shared" ref="J14" si="15">(IF(D14="SHORT",IF(G14="",0,F14-G14),IF(D14="LONG",IF(G14="",0,G14-F14))))*C14</f>
        <v>6719.9999999998909</v>
      </c>
      <c r="K14" s="61"/>
      <c r="L14" s="61">
        <f t="shared" si="13"/>
        <v>10.149999999999977</v>
      </c>
      <c r="M14" s="62">
        <f t="shared" si="14"/>
        <v>12179.999999999973</v>
      </c>
    </row>
    <row r="15" spans="1:13" s="63" customFormat="1">
      <c r="A15" s="57">
        <v>43460</v>
      </c>
      <c r="B15" s="58" t="s">
        <v>442</v>
      </c>
      <c r="C15" s="59">
        <v>2750</v>
      </c>
      <c r="D15" s="58" t="s">
        <v>14</v>
      </c>
      <c r="E15" s="58">
        <v>260.60000000000002</v>
      </c>
      <c r="F15" s="58">
        <v>262.55</v>
      </c>
      <c r="G15" s="73"/>
      <c r="H15" s="73"/>
      <c r="I15" s="60">
        <f t="shared" si="12"/>
        <v>5362.4999999999691</v>
      </c>
      <c r="J15" s="61"/>
      <c r="K15" s="61"/>
      <c r="L15" s="61">
        <f t="shared" si="13"/>
        <v>1.9499999999999889</v>
      </c>
      <c r="M15" s="62">
        <f t="shared" si="14"/>
        <v>5362.4999999999691</v>
      </c>
    </row>
    <row r="16" spans="1:13" s="63" customFormat="1">
      <c r="A16" s="57">
        <v>43460</v>
      </c>
      <c r="B16" s="58" t="s">
        <v>523</v>
      </c>
      <c r="C16" s="59">
        <v>900</v>
      </c>
      <c r="D16" s="58" t="s">
        <v>15</v>
      </c>
      <c r="E16" s="58">
        <v>380.35</v>
      </c>
      <c r="F16" s="58">
        <v>377.45</v>
      </c>
      <c r="G16" s="73"/>
      <c r="H16" s="73"/>
      <c r="I16" s="60">
        <f t="shared" si="12"/>
        <v>2610.0000000000309</v>
      </c>
      <c r="J16" s="61"/>
      <c r="K16" s="61"/>
      <c r="L16" s="61">
        <f t="shared" si="13"/>
        <v>2.9000000000000346</v>
      </c>
      <c r="M16" s="62">
        <f t="shared" si="14"/>
        <v>2610.0000000000309</v>
      </c>
    </row>
    <row r="17" spans="1:13" s="63" customFormat="1">
      <c r="A17" s="57">
        <v>43458</v>
      </c>
      <c r="B17" s="58" t="s">
        <v>466</v>
      </c>
      <c r="C17" s="59">
        <v>2250</v>
      </c>
      <c r="D17" s="58" t="s">
        <v>14</v>
      </c>
      <c r="E17" s="58">
        <v>163.35</v>
      </c>
      <c r="F17" s="58">
        <v>161.85</v>
      </c>
      <c r="G17" s="73"/>
      <c r="H17" s="73"/>
      <c r="I17" s="60">
        <f t="shared" ref="I17:I18" si="16">(IF(D17="SHORT",E17-F17,IF(D17="LONG",F17-E17)))*C17</f>
        <v>-3375</v>
      </c>
      <c r="J17" s="61"/>
      <c r="K17" s="61"/>
      <c r="L17" s="61">
        <f t="shared" ref="L17:L18" si="17">(J17+I17+K17)/C17</f>
        <v>-1.5</v>
      </c>
      <c r="M17" s="62">
        <f t="shared" ref="M17:M18" si="18">L17*C17</f>
        <v>-3375</v>
      </c>
    </row>
    <row r="18" spans="1:13" s="63" customFormat="1">
      <c r="A18" s="57">
        <v>43458</v>
      </c>
      <c r="B18" s="58" t="s">
        <v>420</v>
      </c>
      <c r="C18" s="59">
        <v>2400</v>
      </c>
      <c r="D18" s="58" t="s">
        <v>15</v>
      </c>
      <c r="E18" s="58">
        <v>278.45</v>
      </c>
      <c r="F18" s="58">
        <v>276.39999999999998</v>
      </c>
      <c r="G18" s="73"/>
      <c r="H18" s="73"/>
      <c r="I18" s="60">
        <f t="shared" si="16"/>
        <v>4920.0000000000273</v>
      </c>
      <c r="J18" s="61"/>
      <c r="K18" s="61"/>
      <c r="L18" s="61">
        <f t="shared" si="17"/>
        <v>2.0500000000000114</v>
      </c>
      <c r="M18" s="62">
        <f t="shared" si="18"/>
        <v>4920.0000000000273</v>
      </c>
    </row>
    <row r="19" spans="1:13" s="32" customFormat="1">
      <c r="A19" s="70">
        <v>43455</v>
      </c>
      <c r="B19" s="71" t="s">
        <v>410</v>
      </c>
      <c r="C19" s="72">
        <v>5600</v>
      </c>
      <c r="D19" s="71" t="s">
        <v>15</v>
      </c>
      <c r="E19" s="71">
        <v>96.35</v>
      </c>
      <c r="F19" s="71">
        <v>95.15</v>
      </c>
      <c r="G19" s="66">
        <v>93.75</v>
      </c>
      <c r="H19" s="66"/>
      <c r="I19" s="68">
        <f t="shared" ref="I19:I21" si="19">(IF(D19="SHORT",E19-F19,IF(D19="LONG",F19-E19)))*C19</f>
        <v>6719.9999999999363</v>
      </c>
      <c r="J19" s="67">
        <f t="shared" ref="J19" si="20">(IF(D19="SHORT",IF(G19="",0,F19-G19),IF(D19="LONG",IF(G19="",0,G19-F19))))*C19</f>
        <v>7840.0000000000318</v>
      </c>
      <c r="K19" s="67"/>
      <c r="L19" s="67">
        <f t="shared" ref="L19:L21" si="21">(J19+I19+K19)/C19</f>
        <v>2.5999999999999943</v>
      </c>
      <c r="M19" s="69">
        <f t="shared" ref="M19:M21" si="22">L19*C19</f>
        <v>14559.999999999967</v>
      </c>
    </row>
    <row r="20" spans="1:13" s="63" customFormat="1">
      <c r="A20" s="57">
        <v>43455</v>
      </c>
      <c r="B20" s="58" t="s">
        <v>363</v>
      </c>
      <c r="C20" s="59">
        <v>800</v>
      </c>
      <c r="D20" s="58" t="s">
        <v>15</v>
      </c>
      <c r="E20" s="58">
        <v>594.29999999999995</v>
      </c>
      <c r="F20" s="58">
        <v>599.65</v>
      </c>
      <c r="G20" s="73"/>
      <c r="H20" s="73"/>
      <c r="I20" s="60">
        <f t="shared" si="19"/>
        <v>-4280.0000000000182</v>
      </c>
      <c r="J20" s="61"/>
      <c r="K20" s="61"/>
      <c r="L20" s="61">
        <f t="shared" si="21"/>
        <v>-5.3500000000000227</v>
      </c>
      <c r="M20" s="62">
        <f t="shared" si="22"/>
        <v>-4280.0000000000182</v>
      </c>
    </row>
    <row r="21" spans="1:13" s="63" customFormat="1">
      <c r="A21" s="57">
        <v>43455</v>
      </c>
      <c r="B21" s="58" t="s">
        <v>321</v>
      </c>
      <c r="C21" s="59">
        <v>5500</v>
      </c>
      <c r="D21" s="58" t="s">
        <v>15</v>
      </c>
      <c r="E21" s="58">
        <v>76.400000000000006</v>
      </c>
      <c r="F21" s="58">
        <v>77.099999999999994</v>
      </c>
      <c r="G21" s="73"/>
      <c r="H21" s="73"/>
      <c r="I21" s="60">
        <f t="shared" si="19"/>
        <v>-3849.9999999999372</v>
      </c>
      <c r="J21" s="61"/>
      <c r="K21" s="61"/>
      <c r="L21" s="61">
        <f t="shared" si="21"/>
        <v>-0.69999999999998863</v>
      </c>
      <c r="M21" s="62">
        <f t="shared" si="22"/>
        <v>-3849.9999999999372</v>
      </c>
    </row>
    <row r="22" spans="1:13" s="63" customFormat="1">
      <c r="A22" s="57">
        <v>43455</v>
      </c>
      <c r="B22" s="58" t="s">
        <v>490</v>
      </c>
      <c r="C22" s="59">
        <v>302</v>
      </c>
      <c r="D22" s="58" t="s">
        <v>15</v>
      </c>
      <c r="E22" s="58">
        <v>2288.5</v>
      </c>
      <c r="F22" s="58">
        <v>2309.1</v>
      </c>
      <c r="G22" s="73"/>
      <c r="H22" s="73"/>
      <c r="I22" s="60">
        <f t="shared" ref="I22" si="23">(IF(D22="SHORT",E22-F22,IF(D22="LONG",F22-E22)))*C22</f>
        <v>-6221.1999999999725</v>
      </c>
      <c r="J22" s="61"/>
      <c r="K22" s="61"/>
      <c r="L22" s="61">
        <f t="shared" ref="L22" si="24">(J22+I22+K22)/C22</f>
        <v>-20.599999999999909</v>
      </c>
      <c r="M22" s="62">
        <f t="shared" ref="M22" si="25">L22*C22</f>
        <v>-6221.1999999999725</v>
      </c>
    </row>
    <row r="23" spans="1:13" s="63" customFormat="1">
      <c r="A23" s="57">
        <v>43454</v>
      </c>
      <c r="B23" s="58" t="s">
        <v>438</v>
      </c>
      <c r="C23" s="59">
        <v>1500</v>
      </c>
      <c r="D23" s="58" t="s">
        <v>14</v>
      </c>
      <c r="E23" s="58">
        <v>285</v>
      </c>
      <c r="F23" s="58">
        <v>287.14999999999998</v>
      </c>
      <c r="G23" s="73">
        <v>289.75</v>
      </c>
      <c r="H23" s="73"/>
      <c r="I23" s="60">
        <f t="shared" ref="I23:I25" si="26">(IF(D23="SHORT",E23-F23,IF(D23="LONG",F23-E23)))*C23</f>
        <v>3224.9999999999659</v>
      </c>
      <c r="J23" s="61">
        <f t="shared" ref="J23:J25" si="27">(IF(D23="SHORT",IF(G23="",0,F23-G23),IF(D23="LONG",IF(G23="",0,G23-F23))))*C23</f>
        <v>3900.0000000000341</v>
      </c>
      <c r="K23" s="61"/>
      <c r="L23" s="61">
        <f t="shared" ref="L23:L25" si="28">(J23+I23+K23)/C23</f>
        <v>4.75</v>
      </c>
      <c r="M23" s="62">
        <f t="shared" ref="M23:M25" si="29">L23*C23</f>
        <v>7125</v>
      </c>
    </row>
    <row r="24" spans="1:13" s="63" customFormat="1">
      <c r="A24" s="57">
        <v>43454</v>
      </c>
      <c r="B24" s="58" t="s">
        <v>497</v>
      </c>
      <c r="C24" s="59">
        <v>1100</v>
      </c>
      <c r="D24" s="58" t="s">
        <v>14</v>
      </c>
      <c r="E24" s="58">
        <v>489</v>
      </c>
      <c r="F24" s="58">
        <v>492.65</v>
      </c>
      <c r="G24" s="73"/>
      <c r="H24" s="73"/>
      <c r="I24" s="60">
        <f t="shared" si="26"/>
        <v>4014.999999999975</v>
      </c>
      <c r="J24" s="61"/>
      <c r="K24" s="61"/>
      <c r="L24" s="61">
        <f t="shared" si="28"/>
        <v>3.6499999999999773</v>
      </c>
      <c r="M24" s="62">
        <f t="shared" si="29"/>
        <v>4014.999999999975</v>
      </c>
    </row>
    <row r="25" spans="1:13" s="63" customFormat="1">
      <c r="A25" s="57">
        <v>43454</v>
      </c>
      <c r="B25" s="58" t="s">
        <v>34</v>
      </c>
      <c r="C25" s="59">
        <v>1200</v>
      </c>
      <c r="D25" s="58" t="s">
        <v>14</v>
      </c>
      <c r="E25" s="58">
        <v>760</v>
      </c>
      <c r="F25" s="58">
        <v>765.7</v>
      </c>
      <c r="G25" s="73">
        <v>772.6</v>
      </c>
      <c r="H25" s="73"/>
      <c r="I25" s="60">
        <f t="shared" si="26"/>
        <v>6840.0000000000546</v>
      </c>
      <c r="J25" s="61">
        <f t="shared" si="27"/>
        <v>8279.9999999999727</v>
      </c>
      <c r="K25" s="61"/>
      <c r="L25" s="61">
        <f t="shared" si="28"/>
        <v>12.600000000000023</v>
      </c>
      <c r="M25" s="62">
        <f t="shared" si="29"/>
        <v>15120.000000000027</v>
      </c>
    </row>
    <row r="26" spans="1:13" s="63" customFormat="1">
      <c r="A26" s="57">
        <v>43453</v>
      </c>
      <c r="B26" s="58" t="s">
        <v>445</v>
      </c>
      <c r="C26" s="59">
        <v>2400</v>
      </c>
      <c r="D26" s="58" t="s">
        <v>14</v>
      </c>
      <c r="E26" s="58">
        <v>334.55</v>
      </c>
      <c r="F26" s="58">
        <v>337.05</v>
      </c>
      <c r="G26" s="73">
        <v>340.1</v>
      </c>
      <c r="H26" s="73"/>
      <c r="I26" s="60">
        <f t="shared" ref="I26:I28" si="30">(IF(D26="SHORT",E26-F26,IF(D26="LONG",F26-E26)))*C26</f>
        <v>6000</v>
      </c>
      <c r="J26" s="61">
        <f t="shared" ref="J26" si="31">(IF(D26="SHORT",IF(G26="",0,F26-G26),IF(D26="LONG",IF(G26="",0,G26-F26))))*C26</f>
        <v>7320.0000000000273</v>
      </c>
      <c r="K26" s="61"/>
      <c r="L26" s="61">
        <f t="shared" ref="L26:L28" si="32">(J26+I26+K26)/C26</f>
        <v>5.5500000000000114</v>
      </c>
      <c r="M26" s="62">
        <f t="shared" ref="M26:M28" si="33">L26*C26</f>
        <v>13320.000000000027</v>
      </c>
    </row>
    <row r="27" spans="1:13" s="63" customFormat="1">
      <c r="A27" s="57">
        <v>43453</v>
      </c>
      <c r="B27" s="58" t="s">
        <v>512</v>
      </c>
      <c r="C27" s="59">
        <v>2750</v>
      </c>
      <c r="D27" s="58" t="s">
        <v>14</v>
      </c>
      <c r="E27" s="58">
        <v>365.2</v>
      </c>
      <c r="F27" s="58">
        <v>367.9</v>
      </c>
      <c r="G27" s="73"/>
      <c r="H27" s="73"/>
      <c r="I27" s="60">
        <f t="shared" si="30"/>
        <v>7424.9999999999691</v>
      </c>
      <c r="J27" s="61"/>
      <c r="K27" s="61"/>
      <c r="L27" s="61">
        <f t="shared" si="32"/>
        <v>2.6999999999999886</v>
      </c>
      <c r="M27" s="62">
        <f t="shared" si="33"/>
        <v>7424.9999999999691</v>
      </c>
    </row>
    <row r="28" spans="1:13" s="63" customFormat="1">
      <c r="A28" s="57">
        <v>43453</v>
      </c>
      <c r="B28" s="58" t="s">
        <v>410</v>
      </c>
      <c r="C28" s="59">
        <v>2800</v>
      </c>
      <c r="D28" s="58" t="s">
        <v>14</v>
      </c>
      <c r="E28" s="58">
        <v>95.55</v>
      </c>
      <c r="F28" s="58">
        <v>96.3</v>
      </c>
      <c r="G28" s="73"/>
      <c r="H28" s="73"/>
      <c r="I28" s="60">
        <f t="shared" si="30"/>
        <v>2100</v>
      </c>
      <c r="J28" s="61"/>
      <c r="K28" s="61"/>
      <c r="L28" s="61">
        <f t="shared" si="32"/>
        <v>0.75</v>
      </c>
      <c r="M28" s="62">
        <f t="shared" si="33"/>
        <v>2100</v>
      </c>
    </row>
    <row r="29" spans="1:13" s="63" customFormat="1" ht="14.25" customHeight="1">
      <c r="A29" s="57">
        <v>43452</v>
      </c>
      <c r="B29" s="58" t="s">
        <v>471</v>
      </c>
      <c r="C29" s="59">
        <v>400</v>
      </c>
      <c r="D29" s="58" t="s">
        <v>14</v>
      </c>
      <c r="E29" s="58">
        <v>1556.75</v>
      </c>
      <c r="F29" s="58">
        <v>1568.4</v>
      </c>
      <c r="G29" s="73"/>
      <c r="H29" s="73"/>
      <c r="I29" s="60">
        <f t="shared" ref="I29:I33" si="34">(IF(D29="SHORT",E29-F29,IF(D29="LONG",F29-E29)))*C29</f>
        <v>4660.0000000000364</v>
      </c>
      <c r="J29" s="61"/>
      <c r="K29" s="61"/>
      <c r="L29" s="61">
        <f t="shared" ref="L29:L33" si="35">(J29+I29+K29)/C29</f>
        <v>11.650000000000091</v>
      </c>
      <c r="M29" s="62">
        <f t="shared" ref="M29:M33" si="36">L29*C29</f>
        <v>4660.0000000000364</v>
      </c>
    </row>
    <row r="30" spans="1:13" s="63" customFormat="1" ht="14.25" customHeight="1">
      <c r="A30" s="57">
        <v>43452</v>
      </c>
      <c r="B30" s="58" t="s">
        <v>473</v>
      </c>
      <c r="C30" s="59">
        <v>1500</v>
      </c>
      <c r="D30" s="58" t="s">
        <v>14</v>
      </c>
      <c r="E30" s="58">
        <v>540.25</v>
      </c>
      <c r="F30" s="58">
        <v>544.29999999999995</v>
      </c>
      <c r="G30" s="73">
        <v>549.20000000000005</v>
      </c>
      <c r="H30" s="73"/>
      <c r="I30" s="60">
        <f t="shared" si="34"/>
        <v>6074.9999999999318</v>
      </c>
      <c r="J30" s="61">
        <f t="shared" ref="J30" si="37">(IF(D30="SHORT",IF(G30="",0,F30-G30),IF(D30="LONG",IF(G30="",0,G30-F30))))*C30</f>
        <v>7350.0000000001364</v>
      </c>
      <c r="K30" s="61"/>
      <c r="L30" s="61">
        <f t="shared" si="35"/>
        <v>8.9500000000000455</v>
      </c>
      <c r="M30" s="62">
        <f t="shared" si="36"/>
        <v>13425.000000000069</v>
      </c>
    </row>
    <row r="31" spans="1:13" s="63" customFormat="1" ht="14.25" customHeight="1">
      <c r="A31" s="57">
        <v>43452</v>
      </c>
      <c r="B31" s="58" t="s">
        <v>372</v>
      </c>
      <c r="C31" s="59">
        <v>300</v>
      </c>
      <c r="D31" s="58" t="s">
        <v>14</v>
      </c>
      <c r="E31" s="58">
        <v>1625.1</v>
      </c>
      <c r="F31" s="58">
        <v>1637.25</v>
      </c>
      <c r="G31" s="73"/>
      <c r="H31" s="73"/>
      <c r="I31" s="60">
        <f t="shared" si="34"/>
        <v>3645.0000000000273</v>
      </c>
      <c r="J31" s="61"/>
      <c r="K31" s="61"/>
      <c r="L31" s="61">
        <f t="shared" si="35"/>
        <v>12.150000000000091</v>
      </c>
      <c r="M31" s="62">
        <f t="shared" si="36"/>
        <v>3645.0000000000273</v>
      </c>
    </row>
    <row r="32" spans="1:13" s="63" customFormat="1" ht="14.25" customHeight="1">
      <c r="A32" s="57">
        <v>43452</v>
      </c>
      <c r="B32" s="58" t="s">
        <v>459</v>
      </c>
      <c r="C32" s="59">
        <v>800</v>
      </c>
      <c r="D32" s="58" t="s">
        <v>15</v>
      </c>
      <c r="E32" s="58">
        <v>935.6</v>
      </c>
      <c r="F32" s="58">
        <v>928.6</v>
      </c>
      <c r="G32" s="73"/>
      <c r="H32" s="73"/>
      <c r="I32" s="60">
        <f t="shared" si="34"/>
        <v>5600</v>
      </c>
      <c r="J32" s="61"/>
      <c r="K32" s="61"/>
      <c r="L32" s="61">
        <f t="shared" si="35"/>
        <v>7</v>
      </c>
      <c r="M32" s="62">
        <f t="shared" si="36"/>
        <v>5600</v>
      </c>
    </row>
    <row r="33" spans="1:13" s="63" customFormat="1" ht="14.25" customHeight="1">
      <c r="A33" s="57">
        <v>43452</v>
      </c>
      <c r="B33" s="58" t="s">
        <v>365</v>
      </c>
      <c r="C33" s="59">
        <v>1500</v>
      </c>
      <c r="D33" s="58" t="s">
        <v>15</v>
      </c>
      <c r="E33" s="58">
        <v>174.05</v>
      </c>
      <c r="F33" s="58">
        <v>175.25</v>
      </c>
      <c r="G33" s="73"/>
      <c r="H33" s="73"/>
      <c r="I33" s="60">
        <f t="shared" si="34"/>
        <v>-1799.9999999999829</v>
      </c>
      <c r="J33" s="61"/>
      <c r="K33" s="61"/>
      <c r="L33" s="61">
        <f t="shared" si="35"/>
        <v>-1.1999999999999886</v>
      </c>
      <c r="M33" s="62">
        <f t="shared" si="36"/>
        <v>-1799.9999999999829</v>
      </c>
    </row>
    <row r="34" spans="1:13" s="63" customFormat="1" ht="14.25" customHeight="1">
      <c r="A34" s="57">
        <v>43451</v>
      </c>
      <c r="B34" s="58" t="s">
        <v>166</v>
      </c>
      <c r="C34" s="59">
        <v>1000</v>
      </c>
      <c r="D34" s="58" t="s">
        <v>14</v>
      </c>
      <c r="E34" s="58">
        <v>576.70000000000005</v>
      </c>
      <c r="F34" s="58">
        <v>581</v>
      </c>
      <c r="G34" s="73"/>
      <c r="H34" s="73"/>
      <c r="I34" s="60">
        <f t="shared" ref="I34:I36" si="38">(IF(D34="SHORT",E34-F34,IF(D34="LONG",F34-E34)))*C34</f>
        <v>4299.9999999999545</v>
      </c>
      <c r="J34" s="61"/>
      <c r="K34" s="61"/>
      <c r="L34" s="61">
        <f t="shared" ref="L34:L36" si="39">(J34+I34+K34)/C34</f>
        <v>4.2999999999999545</v>
      </c>
      <c r="M34" s="62">
        <f t="shared" ref="M34:M36" si="40">L34*C34</f>
        <v>4299.9999999999545</v>
      </c>
    </row>
    <row r="35" spans="1:13" s="63" customFormat="1">
      <c r="A35" s="57">
        <v>43451</v>
      </c>
      <c r="B35" s="58" t="s">
        <v>491</v>
      </c>
      <c r="C35" s="59">
        <v>800</v>
      </c>
      <c r="D35" s="58" t="s">
        <v>14</v>
      </c>
      <c r="E35" s="58">
        <v>633.5</v>
      </c>
      <c r="F35" s="58">
        <v>638.25</v>
      </c>
      <c r="G35" s="73">
        <v>644</v>
      </c>
      <c r="H35" s="73"/>
      <c r="I35" s="60">
        <f t="shared" si="38"/>
        <v>3800</v>
      </c>
      <c r="J35" s="61">
        <f t="shared" ref="J35" si="41">(IF(D35="SHORT",IF(G35="",0,F35-G35),IF(D35="LONG",IF(G35="",0,G35-F35))))*C35</f>
        <v>4600</v>
      </c>
      <c r="K35" s="61"/>
      <c r="L35" s="61">
        <f t="shared" si="39"/>
        <v>10.5</v>
      </c>
      <c r="M35" s="62">
        <f t="shared" si="40"/>
        <v>8400</v>
      </c>
    </row>
    <row r="36" spans="1:13" s="63" customFormat="1">
      <c r="A36" s="57">
        <v>43451</v>
      </c>
      <c r="B36" s="58" t="s">
        <v>450</v>
      </c>
      <c r="C36" s="59">
        <v>1500</v>
      </c>
      <c r="D36" s="58" t="s">
        <v>14</v>
      </c>
      <c r="E36" s="58">
        <v>562.54999999999995</v>
      </c>
      <c r="F36" s="58">
        <v>557.54999999999995</v>
      </c>
      <c r="G36" s="73"/>
      <c r="H36" s="73"/>
      <c r="I36" s="60">
        <f t="shared" si="38"/>
        <v>-7500</v>
      </c>
      <c r="J36" s="61"/>
      <c r="K36" s="61"/>
      <c r="L36" s="61">
        <f t="shared" si="39"/>
        <v>-5</v>
      </c>
      <c r="M36" s="62">
        <f t="shared" si="40"/>
        <v>-7500</v>
      </c>
    </row>
    <row r="37" spans="1:13" s="63" customFormat="1">
      <c r="A37" s="57">
        <v>43448</v>
      </c>
      <c r="B37" s="58" t="s">
        <v>348</v>
      </c>
      <c r="C37" s="59">
        <v>600</v>
      </c>
      <c r="D37" s="58" t="s">
        <v>14</v>
      </c>
      <c r="E37" s="58">
        <v>872.65</v>
      </c>
      <c r="F37" s="58">
        <v>864.75</v>
      </c>
      <c r="G37" s="73"/>
      <c r="H37" s="73"/>
      <c r="I37" s="60">
        <f t="shared" ref="I37:I41" si="42">(IF(D37="SHORT",E37-F37,IF(D37="LONG",F37-E37)))*C37</f>
        <v>-4739.9999999999864</v>
      </c>
      <c r="J37" s="61"/>
      <c r="K37" s="61"/>
      <c r="L37" s="61">
        <f t="shared" ref="L37:L41" si="43">(J37+I37+K37)/C37</f>
        <v>-7.8999999999999773</v>
      </c>
      <c r="M37" s="62">
        <f t="shared" ref="M37:M41" si="44">L37*C37</f>
        <v>-4739.9999999999864</v>
      </c>
    </row>
    <row r="38" spans="1:13" s="63" customFormat="1">
      <c r="A38" s="57">
        <v>43448</v>
      </c>
      <c r="B38" s="58" t="s">
        <v>522</v>
      </c>
      <c r="C38" s="59">
        <v>150</v>
      </c>
      <c r="D38" s="58" t="s">
        <v>14</v>
      </c>
      <c r="E38" s="58">
        <v>3620</v>
      </c>
      <c r="F38" s="58">
        <v>3647.15</v>
      </c>
      <c r="G38" s="73"/>
      <c r="H38" s="73"/>
      <c r="I38" s="60">
        <f t="shared" si="42"/>
        <v>4072.5000000000136</v>
      </c>
      <c r="J38" s="61"/>
      <c r="K38" s="61"/>
      <c r="L38" s="61">
        <f t="shared" si="43"/>
        <v>27.150000000000091</v>
      </c>
      <c r="M38" s="62">
        <f t="shared" si="44"/>
        <v>4072.5000000000136</v>
      </c>
    </row>
    <row r="39" spans="1:13" s="63" customFormat="1">
      <c r="A39" s="57">
        <v>43448</v>
      </c>
      <c r="B39" s="58" t="s">
        <v>426</v>
      </c>
      <c r="C39" s="59">
        <v>2200</v>
      </c>
      <c r="D39" s="58" t="s">
        <v>14</v>
      </c>
      <c r="E39" s="58">
        <v>243.9</v>
      </c>
      <c r="F39" s="58">
        <v>245.7</v>
      </c>
      <c r="G39" s="73">
        <v>247.95</v>
      </c>
      <c r="H39" s="73"/>
      <c r="I39" s="60">
        <f t="shared" si="42"/>
        <v>3959.9999999999627</v>
      </c>
      <c r="J39" s="61">
        <f t="shared" ref="J39:J41" si="45">(IF(D39="SHORT",IF(G39="",0,F39-G39),IF(D39="LONG",IF(G39="",0,G39-F39))))*C39</f>
        <v>4950</v>
      </c>
      <c r="K39" s="61"/>
      <c r="L39" s="61">
        <f t="shared" si="43"/>
        <v>4.0499999999999838</v>
      </c>
      <c r="M39" s="62">
        <f t="shared" si="44"/>
        <v>8909.9999999999636</v>
      </c>
    </row>
    <row r="40" spans="1:13" s="63" customFormat="1">
      <c r="A40" s="57">
        <v>43448</v>
      </c>
      <c r="B40" s="58" t="s">
        <v>439</v>
      </c>
      <c r="C40" s="59">
        <v>1000</v>
      </c>
      <c r="D40" s="58" t="s">
        <v>14</v>
      </c>
      <c r="E40" s="58">
        <v>762.35</v>
      </c>
      <c r="F40" s="58">
        <v>755.45</v>
      </c>
      <c r="G40" s="73"/>
      <c r="H40" s="73"/>
      <c r="I40" s="60">
        <f t="shared" si="42"/>
        <v>-6899.9999999999773</v>
      </c>
      <c r="J40" s="61"/>
      <c r="K40" s="61"/>
      <c r="L40" s="61">
        <f t="shared" si="43"/>
        <v>-6.8999999999999773</v>
      </c>
      <c r="M40" s="62">
        <f t="shared" si="44"/>
        <v>-6899.9999999999773</v>
      </c>
    </row>
    <row r="41" spans="1:13" s="63" customFormat="1">
      <c r="A41" s="57">
        <v>43448</v>
      </c>
      <c r="B41" s="58" t="s">
        <v>399</v>
      </c>
      <c r="C41" s="59">
        <v>500</v>
      </c>
      <c r="D41" s="58" t="s">
        <v>14</v>
      </c>
      <c r="E41" s="58">
        <v>1110.45</v>
      </c>
      <c r="F41" s="58">
        <v>1118.75</v>
      </c>
      <c r="G41" s="73">
        <v>1128.8499999999999</v>
      </c>
      <c r="H41" s="73"/>
      <c r="I41" s="60">
        <f t="shared" si="42"/>
        <v>4149.9999999999773</v>
      </c>
      <c r="J41" s="61">
        <f t="shared" si="45"/>
        <v>5049.9999999999545</v>
      </c>
      <c r="K41" s="61"/>
      <c r="L41" s="61">
        <f t="shared" si="43"/>
        <v>18.39999999999986</v>
      </c>
      <c r="M41" s="62">
        <f t="shared" si="44"/>
        <v>9199.9999999999309</v>
      </c>
    </row>
    <row r="42" spans="1:13" s="63" customFormat="1">
      <c r="A42" s="57">
        <v>43447</v>
      </c>
      <c r="B42" s="58" t="s">
        <v>366</v>
      </c>
      <c r="C42" s="59">
        <v>500</v>
      </c>
      <c r="D42" s="58" t="s">
        <v>15</v>
      </c>
      <c r="E42" s="58">
        <v>783.85</v>
      </c>
      <c r="F42" s="58">
        <v>777.95</v>
      </c>
      <c r="G42" s="73"/>
      <c r="H42" s="73"/>
      <c r="I42" s="60">
        <f t="shared" ref="I42:I46" si="46">(IF(D42="SHORT",E42-F42,IF(D42="LONG",F42-E42)))*C42</f>
        <v>2949.9999999999886</v>
      </c>
      <c r="J42" s="61"/>
      <c r="K42" s="61"/>
      <c r="L42" s="61">
        <f t="shared" ref="L42:L46" si="47">(J42+I42+K42)/C42</f>
        <v>5.8999999999999773</v>
      </c>
      <c r="M42" s="62">
        <f t="shared" ref="M42:M46" si="48">L42*C42</f>
        <v>2949.9999999999886</v>
      </c>
    </row>
    <row r="43" spans="1:13" s="63" customFormat="1">
      <c r="A43" s="57">
        <v>43447</v>
      </c>
      <c r="B43" s="58" t="s">
        <v>503</v>
      </c>
      <c r="C43" s="59">
        <v>600</v>
      </c>
      <c r="D43" s="58" t="s">
        <v>15</v>
      </c>
      <c r="E43" s="58">
        <v>1334</v>
      </c>
      <c r="F43" s="58">
        <v>1324</v>
      </c>
      <c r="G43" s="73"/>
      <c r="H43" s="73"/>
      <c r="I43" s="60">
        <f t="shared" si="46"/>
        <v>6000</v>
      </c>
      <c r="J43" s="61"/>
      <c r="K43" s="61"/>
      <c r="L43" s="61">
        <f t="shared" si="47"/>
        <v>10</v>
      </c>
      <c r="M43" s="62">
        <f t="shared" si="48"/>
        <v>6000</v>
      </c>
    </row>
    <row r="44" spans="1:13" s="63" customFormat="1">
      <c r="A44" s="57">
        <v>43447</v>
      </c>
      <c r="B44" s="58" t="s">
        <v>34</v>
      </c>
      <c r="C44" s="59">
        <v>1200</v>
      </c>
      <c r="D44" s="58" t="s">
        <v>15</v>
      </c>
      <c r="E44" s="58">
        <v>776.85</v>
      </c>
      <c r="F44" s="58">
        <v>774.75</v>
      </c>
      <c r="G44" s="73"/>
      <c r="H44" s="73"/>
      <c r="I44" s="60">
        <f t="shared" si="46"/>
        <v>2520.0000000000273</v>
      </c>
      <c r="J44" s="61"/>
      <c r="K44" s="61"/>
      <c r="L44" s="61">
        <f t="shared" si="47"/>
        <v>2.1000000000000227</v>
      </c>
      <c r="M44" s="62">
        <f t="shared" si="48"/>
        <v>2520.0000000000273</v>
      </c>
    </row>
    <row r="45" spans="1:13" s="63" customFormat="1" ht="16.5" customHeight="1">
      <c r="A45" s="57">
        <v>43447</v>
      </c>
      <c r="B45" s="58" t="s">
        <v>356</v>
      </c>
      <c r="C45" s="59">
        <v>1500</v>
      </c>
      <c r="D45" s="58" t="s">
        <v>14</v>
      </c>
      <c r="E45" s="58">
        <v>304.7</v>
      </c>
      <c r="F45" s="58">
        <v>301.95</v>
      </c>
      <c r="G45" s="73"/>
      <c r="H45" s="73"/>
      <c r="I45" s="60">
        <f t="shared" si="46"/>
        <v>-4125</v>
      </c>
      <c r="J45" s="61"/>
      <c r="K45" s="61"/>
      <c r="L45" s="61">
        <f t="shared" si="47"/>
        <v>-2.75</v>
      </c>
      <c r="M45" s="62">
        <f t="shared" si="48"/>
        <v>-4125</v>
      </c>
    </row>
    <row r="46" spans="1:13" s="63" customFormat="1">
      <c r="A46" s="57">
        <v>43446</v>
      </c>
      <c r="B46" s="58" t="s">
        <v>401</v>
      </c>
      <c r="C46" s="59">
        <v>250</v>
      </c>
      <c r="D46" s="58" t="s">
        <v>14</v>
      </c>
      <c r="E46" s="58">
        <v>2084</v>
      </c>
      <c r="F46" s="58">
        <v>2099.6</v>
      </c>
      <c r="G46" s="73">
        <v>2118.5</v>
      </c>
      <c r="H46" s="73"/>
      <c r="I46" s="60">
        <f t="shared" si="46"/>
        <v>3899.9999999999773</v>
      </c>
      <c r="J46" s="61">
        <f t="shared" ref="J46" si="49">(IF(D46="SHORT",IF(G46="",0,F46-G46),IF(D46="LONG",IF(G46="",0,G46-F46))))*C46</f>
        <v>4725.0000000000227</v>
      </c>
      <c r="K46" s="61"/>
      <c r="L46" s="61">
        <f t="shared" si="47"/>
        <v>34.5</v>
      </c>
      <c r="M46" s="62">
        <f t="shared" si="48"/>
        <v>8625</v>
      </c>
    </row>
    <row r="47" spans="1:13" s="32" customFormat="1">
      <c r="A47" s="70">
        <v>43446</v>
      </c>
      <c r="B47" s="71" t="s">
        <v>458</v>
      </c>
      <c r="C47" s="72">
        <v>1250</v>
      </c>
      <c r="D47" s="71" t="s">
        <v>14</v>
      </c>
      <c r="E47" s="71">
        <v>622</v>
      </c>
      <c r="F47" s="71">
        <v>626.65</v>
      </c>
      <c r="G47" s="66">
        <v>632.29999999999995</v>
      </c>
      <c r="H47" s="66">
        <v>638</v>
      </c>
      <c r="I47" s="68">
        <f t="shared" ref="I47:I49" si="50">(IF(D47="SHORT",E47-F47,IF(D47="LONG",F47-E47)))*C47</f>
        <v>5812.4999999999718</v>
      </c>
      <c r="J47" s="67">
        <f t="shared" ref="J47:J49" si="51">(IF(D47="SHORT",IF(G47="",0,F47-G47),IF(D47="LONG",IF(G47="",0,G47-F47))))*C47</f>
        <v>7062.4999999999718</v>
      </c>
      <c r="K47" s="67">
        <f t="shared" ref="K47" si="52">(IF(D47="SHORT",IF(H47="",0,G47-H47),IF(D47="LONG",IF(H47="",0,(H47-G47)))))*C47</f>
        <v>7125.0000000000564</v>
      </c>
      <c r="L47" s="67">
        <f t="shared" ref="L47:L49" si="53">(J47+I47+K47)/C47</f>
        <v>16</v>
      </c>
      <c r="M47" s="69">
        <f t="shared" ref="M47:M49" si="54">L47*C47</f>
        <v>20000</v>
      </c>
    </row>
    <row r="48" spans="1:13" s="63" customFormat="1">
      <c r="A48" s="57">
        <v>43446</v>
      </c>
      <c r="B48" s="58" t="s">
        <v>388</v>
      </c>
      <c r="C48" s="59">
        <v>3000</v>
      </c>
      <c r="D48" s="58" t="s">
        <v>14</v>
      </c>
      <c r="E48" s="58">
        <v>235.15</v>
      </c>
      <c r="F48" s="58">
        <v>236.9</v>
      </c>
      <c r="G48" s="73">
        <v>239.05</v>
      </c>
      <c r="H48" s="73"/>
      <c r="I48" s="60">
        <f t="shared" si="50"/>
        <v>5250</v>
      </c>
      <c r="J48" s="61">
        <f t="shared" si="51"/>
        <v>6450.0000000000173</v>
      </c>
      <c r="K48" s="61"/>
      <c r="L48" s="61">
        <f t="shared" si="53"/>
        <v>3.9000000000000061</v>
      </c>
      <c r="M48" s="62">
        <f t="shared" si="54"/>
        <v>11700.000000000018</v>
      </c>
    </row>
    <row r="49" spans="1:13" s="63" customFormat="1">
      <c r="A49" s="57">
        <v>43446</v>
      </c>
      <c r="B49" s="58" t="s">
        <v>512</v>
      </c>
      <c r="C49" s="59">
        <v>2750</v>
      </c>
      <c r="D49" s="58" t="s">
        <v>14</v>
      </c>
      <c r="E49" s="58">
        <v>345.05</v>
      </c>
      <c r="F49" s="58">
        <v>347.65</v>
      </c>
      <c r="G49" s="73">
        <v>350.8</v>
      </c>
      <c r="H49" s="73"/>
      <c r="I49" s="60">
        <f t="shared" si="50"/>
        <v>7149.9999999999063</v>
      </c>
      <c r="J49" s="61">
        <f t="shared" si="51"/>
        <v>8662.5000000000946</v>
      </c>
      <c r="K49" s="61"/>
      <c r="L49" s="61">
        <f t="shared" si="53"/>
        <v>5.75</v>
      </c>
      <c r="M49" s="62">
        <f t="shared" si="54"/>
        <v>15812.5</v>
      </c>
    </row>
    <row r="50" spans="1:13" s="63" customFormat="1">
      <c r="A50" s="57">
        <v>43445</v>
      </c>
      <c r="B50" s="58" t="s">
        <v>486</v>
      </c>
      <c r="C50" s="59">
        <v>2400</v>
      </c>
      <c r="D50" s="58" t="s">
        <v>14</v>
      </c>
      <c r="E50" s="58">
        <v>149.75</v>
      </c>
      <c r="F50" s="58">
        <v>150.85</v>
      </c>
      <c r="G50" s="73"/>
      <c r="H50" s="73"/>
      <c r="I50" s="60">
        <f t="shared" ref="I50:I52" si="55">(IF(D50="SHORT",E50-F50,IF(D50="LONG",F50-E50)))*C50</f>
        <v>2639.9999999999864</v>
      </c>
      <c r="J50" s="61"/>
      <c r="K50" s="61"/>
      <c r="L50" s="61">
        <f t="shared" ref="L50:L52" si="56">(J50+I50+K50)/C50</f>
        <v>1.0999999999999943</v>
      </c>
      <c r="M50" s="62">
        <f t="shared" ref="M50:M52" si="57">L50*C50</f>
        <v>2639.9999999999864</v>
      </c>
    </row>
    <row r="51" spans="1:13" s="63" customFormat="1">
      <c r="A51" s="57">
        <v>43445</v>
      </c>
      <c r="B51" s="58" t="s">
        <v>365</v>
      </c>
      <c r="C51" s="59">
        <v>1500</v>
      </c>
      <c r="D51" s="58" t="s">
        <v>14</v>
      </c>
      <c r="E51" s="58">
        <v>157.6</v>
      </c>
      <c r="F51" s="58">
        <v>158.75</v>
      </c>
      <c r="G51" s="73"/>
      <c r="H51" s="73"/>
      <c r="I51" s="60">
        <f t="shared" si="55"/>
        <v>1725.0000000000086</v>
      </c>
      <c r="J51" s="61"/>
      <c r="K51" s="61"/>
      <c r="L51" s="61">
        <f t="shared" si="56"/>
        <v>1.1500000000000057</v>
      </c>
      <c r="M51" s="62">
        <f t="shared" si="57"/>
        <v>1725.0000000000086</v>
      </c>
    </row>
    <row r="52" spans="1:13" s="63" customFormat="1">
      <c r="A52" s="57">
        <v>43445</v>
      </c>
      <c r="B52" s="58" t="s">
        <v>414</v>
      </c>
      <c r="C52" s="59">
        <v>1800</v>
      </c>
      <c r="D52" s="58" t="s">
        <v>14</v>
      </c>
      <c r="E52" s="58">
        <v>322.45</v>
      </c>
      <c r="F52" s="58">
        <v>324.85000000000002</v>
      </c>
      <c r="G52" s="73"/>
      <c r="H52" s="73"/>
      <c r="I52" s="60">
        <f t="shared" si="55"/>
        <v>4320.0000000000618</v>
      </c>
      <c r="J52" s="61"/>
      <c r="K52" s="61"/>
      <c r="L52" s="61">
        <f t="shared" si="56"/>
        <v>2.4000000000000346</v>
      </c>
      <c r="M52" s="62">
        <f t="shared" si="57"/>
        <v>4320.0000000000618</v>
      </c>
    </row>
    <row r="53" spans="1:13" s="63" customFormat="1">
      <c r="A53" s="57">
        <v>43444</v>
      </c>
      <c r="B53" s="58" t="s">
        <v>416</v>
      </c>
      <c r="C53" s="59">
        <v>500</v>
      </c>
      <c r="D53" s="58" t="s">
        <v>15</v>
      </c>
      <c r="E53" s="58">
        <v>986.65</v>
      </c>
      <c r="F53" s="58">
        <v>979.25</v>
      </c>
      <c r="G53" s="73"/>
      <c r="H53" s="73"/>
      <c r="I53" s="60">
        <f t="shared" ref="I53:I57" si="58">(IF(D53="SHORT",E53-F53,IF(D53="LONG",F53-E53)))*C53</f>
        <v>3699.9999999999886</v>
      </c>
      <c r="J53" s="61"/>
      <c r="K53" s="61"/>
      <c r="L53" s="61">
        <f t="shared" ref="L53:L57" si="59">(J53+I53+K53)/C53</f>
        <v>7.3999999999999773</v>
      </c>
      <c r="M53" s="62">
        <f t="shared" ref="M53:M57" si="60">L53*C53</f>
        <v>3699.9999999999886</v>
      </c>
    </row>
    <row r="54" spans="1:13" s="63" customFormat="1">
      <c r="A54" s="57">
        <v>43444</v>
      </c>
      <c r="B54" s="58" t="s">
        <v>393</v>
      </c>
      <c r="C54" s="59">
        <v>600</v>
      </c>
      <c r="D54" s="58" t="s">
        <v>15</v>
      </c>
      <c r="E54" s="58">
        <v>856.75</v>
      </c>
      <c r="F54" s="58">
        <v>850.3</v>
      </c>
      <c r="G54" s="73"/>
      <c r="H54" s="73"/>
      <c r="I54" s="60">
        <f t="shared" si="58"/>
        <v>3870.0000000000273</v>
      </c>
      <c r="J54" s="61"/>
      <c r="K54" s="61"/>
      <c r="L54" s="61">
        <f t="shared" si="59"/>
        <v>6.4500000000000455</v>
      </c>
      <c r="M54" s="62">
        <f t="shared" si="60"/>
        <v>3870.0000000000273</v>
      </c>
    </row>
    <row r="55" spans="1:13" s="63" customFormat="1">
      <c r="A55" s="57">
        <v>43444</v>
      </c>
      <c r="B55" s="58" t="s">
        <v>435</v>
      </c>
      <c r="C55" s="59">
        <v>4000</v>
      </c>
      <c r="D55" s="58" t="s">
        <v>15</v>
      </c>
      <c r="E55" s="58">
        <v>100.4</v>
      </c>
      <c r="F55" s="58">
        <v>99.6</v>
      </c>
      <c r="G55" s="73"/>
      <c r="H55" s="73"/>
      <c r="I55" s="60">
        <f t="shared" si="58"/>
        <v>3200.0000000000455</v>
      </c>
      <c r="J55" s="61"/>
      <c r="K55" s="61"/>
      <c r="L55" s="61">
        <f t="shared" si="59"/>
        <v>0.80000000000001137</v>
      </c>
      <c r="M55" s="62">
        <f t="shared" si="60"/>
        <v>3200.0000000000455</v>
      </c>
    </row>
    <row r="56" spans="1:13" s="32" customFormat="1">
      <c r="A56" s="70">
        <v>43441</v>
      </c>
      <c r="B56" s="71" t="s">
        <v>499</v>
      </c>
      <c r="C56" s="72">
        <v>2200</v>
      </c>
      <c r="D56" s="71" t="s">
        <v>15</v>
      </c>
      <c r="E56" s="71">
        <v>310.2</v>
      </c>
      <c r="F56" s="71">
        <v>307.85000000000002</v>
      </c>
      <c r="G56" s="66">
        <v>305.10000000000002</v>
      </c>
      <c r="H56" s="66">
        <v>302.35000000000002</v>
      </c>
      <c r="I56" s="68">
        <f t="shared" si="58"/>
        <v>5169.9999999999254</v>
      </c>
      <c r="J56" s="67">
        <f t="shared" ref="J56:J57" si="61">(IF(D56="SHORT",IF(G56="",0,F56-G56),IF(D56="LONG",IF(G56="",0,G56-F56))))*C56</f>
        <v>6050</v>
      </c>
      <c r="K56" s="67">
        <f t="shared" ref="K56:K57" si="62">(IF(D56="SHORT",IF(H56="",0,G56-H56),IF(D56="LONG",IF(H56="",0,(H56-G56)))))*C56</f>
        <v>6050</v>
      </c>
      <c r="L56" s="67">
        <f t="shared" si="59"/>
        <v>7.8499999999999668</v>
      </c>
      <c r="M56" s="69">
        <f t="shared" si="60"/>
        <v>17269.999999999927</v>
      </c>
    </row>
    <row r="57" spans="1:13" s="32" customFormat="1">
      <c r="A57" s="70">
        <v>43441</v>
      </c>
      <c r="B57" s="71" t="s">
        <v>491</v>
      </c>
      <c r="C57" s="72">
        <v>800</v>
      </c>
      <c r="D57" s="71" t="s">
        <v>15</v>
      </c>
      <c r="E57" s="71">
        <v>593.04999999999995</v>
      </c>
      <c r="F57" s="71">
        <v>588.6</v>
      </c>
      <c r="G57" s="66">
        <v>583.29999999999995</v>
      </c>
      <c r="H57" s="66">
        <v>578.04999999999995</v>
      </c>
      <c r="I57" s="68">
        <f t="shared" si="58"/>
        <v>3559.9999999999454</v>
      </c>
      <c r="J57" s="67">
        <f t="shared" si="61"/>
        <v>4240.0000000000546</v>
      </c>
      <c r="K57" s="67">
        <f t="shared" si="62"/>
        <v>4200</v>
      </c>
      <c r="L57" s="67">
        <f t="shared" si="59"/>
        <v>15</v>
      </c>
      <c r="M57" s="69">
        <f t="shared" si="60"/>
        <v>12000</v>
      </c>
    </row>
    <row r="58" spans="1:13" s="63" customFormat="1">
      <c r="A58" s="57">
        <v>43441</v>
      </c>
      <c r="B58" s="58" t="s">
        <v>351</v>
      </c>
      <c r="C58" s="59">
        <v>1000</v>
      </c>
      <c r="D58" s="58" t="s">
        <v>15</v>
      </c>
      <c r="E58" s="58">
        <v>705.1</v>
      </c>
      <c r="F58" s="58">
        <v>699.8</v>
      </c>
      <c r="G58" s="73">
        <v>693.5</v>
      </c>
      <c r="H58" s="73"/>
      <c r="I58" s="60">
        <f t="shared" ref="I58" si="63">(IF(D58="SHORT",E58-F58,IF(D58="LONG",F58-E58)))*C58</f>
        <v>5300.0000000000682</v>
      </c>
      <c r="J58" s="61">
        <f t="shared" ref="J58" si="64">(IF(D58="SHORT",IF(G58="",0,F58-G58),IF(D58="LONG",IF(G58="",0,G58-F58))))*C58</f>
        <v>6299.9999999999545</v>
      </c>
      <c r="K58" s="61"/>
      <c r="L58" s="61">
        <f t="shared" ref="L58" si="65">(J58+I58+K58)/C58</f>
        <v>11.600000000000021</v>
      </c>
      <c r="M58" s="62">
        <f t="shared" ref="M58" si="66">L58*C58</f>
        <v>11600.000000000022</v>
      </c>
    </row>
    <row r="59" spans="1:13" s="63" customFormat="1">
      <c r="A59" s="57">
        <v>43440</v>
      </c>
      <c r="B59" s="58" t="s">
        <v>489</v>
      </c>
      <c r="C59" s="59">
        <v>700</v>
      </c>
      <c r="D59" s="58" t="s">
        <v>15</v>
      </c>
      <c r="E59" s="58">
        <v>859.15</v>
      </c>
      <c r="F59" s="58">
        <v>852.7</v>
      </c>
      <c r="G59" s="73"/>
      <c r="H59" s="73"/>
      <c r="I59" s="60">
        <f t="shared" ref="I59:I62" si="67">(IF(D59="SHORT",E59-F59,IF(D59="LONG",F59-E59)))*C59</f>
        <v>4514.9999999999527</v>
      </c>
      <c r="J59" s="61"/>
      <c r="K59" s="61"/>
      <c r="L59" s="61">
        <f t="shared" ref="L59:L62" si="68">(J59+I59+K59)/C59</f>
        <v>6.4499999999999327</v>
      </c>
      <c r="M59" s="62">
        <f t="shared" ref="M59:M62" si="69">L59*C59</f>
        <v>4514.9999999999527</v>
      </c>
    </row>
    <row r="60" spans="1:13" s="63" customFormat="1">
      <c r="A60" s="57">
        <v>43440</v>
      </c>
      <c r="B60" s="58" t="s">
        <v>521</v>
      </c>
      <c r="C60" s="59">
        <v>1200</v>
      </c>
      <c r="D60" s="58" t="s">
        <v>15</v>
      </c>
      <c r="E60" s="58">
        <v>608.45000000000005</v>
      </c>
      <c r="F60" s="58">
        <v>603.9</v>
      </c>
      <c r="G60" s="73"/>
      <c r="H60" s="73"/>
      <c r="I60" s="60">
        <f t="shared" si="67"/>
        <v>5460.0000000000819</v>
      </c>
      <c r="J60" s="61"/>
      <c r="K60" s="61"/>
      <c r="L60" s="61">
        <f t="shared" si="68"/>
        <v>4.5500000000000682</v>
      </c>
      <c r="M60" s="62">
        <f t="shared" si="69"/>
        <v>5460.0000000000819</v>
      </c>
    </row>
    <row r="61" spans="1:13" s="63" customFormat="1">
      <c r="A61" s="57">
        <v>43440</v>
      </c>
      <c r="B61" s="58" t="s">
        <v>353</v>
      </c>
      <c r="C61" s="59">
        <v>750</v>
      </c>
      <c r="D61" s="58" t="s">
        <v>15</v>
      </c>
      <c r="E61" s="58">
        <v>916.35</v>
      </c>
      <c r="F61" s="58">
        <v>909.45</v>
      </c>
      <c r="G61" s="73"/>
      <c r="H61" s="73"/>
      <c r="I61" s="60">
        <f t="shared" si="67"/>
        <v>5174.9999999999827</v>
      </c>
      <c r="J61" s="61"/>
      <c r="K61" s="61"/>
      <c r="L61" s="61">
        <f t="shared" si="68"/>
        <v>6.8999999999999773</v>
      </c>
      <c r="M61" s="62">
        <f t="shared" si="69"/>
        <v>5174.9999999999827</v>
      </c>
    </row>
    <row r="62" spans="1:13" s="32" customFormat="1">
      <c r="A62" s="70">
        <v>43440</v>
      </c>
      <c r="B62" s="71" t="s">
        <v>345</v>
      </c>
      <c r="C62" s="72">
        <v>500</v>
      </c>
      <c r="D62" s="71" t="s">
        <v>15</v>
      </c>
      <c r="E62" s="71">
        <v>1255</v>
      </c>
      <c r="F62" s="71">
        <v>1245.5999999999999</v>
      </c>
      <c r="G62" s="66">
        <v>1234.3499999999999</v>
      </c>
      <c r="H62" s="66">
        <v>1223.25</v>
      </c>
      <c r="I62" s="68">
        <f t="shared" si="67"/>
        <v>4700.0000000000455</v>
      </c>
      <c r="J62" s="67">
        <f t="shared" ref="J62" si="70">(IF(D62="SHORT",IF(G62="",0,F62-G62),IF(D62="LONG",IF(G62="",0,G62-F62))))*C62</f>
        <v>5625</v>
      </c>
      <c r="K62" s="67">
        <f t="shared" ref="K62" si="71">(IF(D62="SHORT",IF(H62="",0,G62-H62),IF(D62="LONG",IF(H62="",0,(H62-G62)))))*C62</f>
        <v>5549.9999999999545</v>
      </c>
      <c r="L62" s="67">
        <f t="shared" si="68"/>
        <v>31.75</v>
      </c>
      <c r="M62" s="69">
        <f t="shared" si="69"/>
        <v>15875</v>
      </c>
    </row>
    <row r="63" spans="1:13" s="32" customFormat="1">
      <c r="A63" s="70">
        <v>43439</v>
      </c>
      <c r="B63" s="71" t="s">
        <v>400</v>
      </c>
      <c r="C63" s="72">
        <v>1600</v>
      </c>
      <c r="D63" s="71" t="s">
        <v>15</v>
      </c>
      <c r="E63" s="71">
        <v>228.85</v>
      </c>
      <c r="F63" s="71">
        <v>227.1</v>
      </c>
      <c r="G63" s="66">
        <v>225.05</v>
      </c>
      <c r="H63" s="66">
        <v>223.05</v>
      </c>
      <c r="I63" s="68">
        <f t="shared" ref="I63" si="72">(IF(D63="SHORT",E63-F63,IF(D63="LONG",F63-E63)))*C63</f>
        <v>2800</v>
      </c>
      <c r="J63" s="67">
        <f t="shared" ref="J63" si="73">(IF(D63="SHORT",IF(G63="",0,F63-G63),IF(D63="LONG",IF(G63="",0,G63-F63))))*C63</f>
        <v>3279.9999999999727</v>
      </c>
      <c r="K63" s="67">
        <f t="shared" ref="K63" si="74">(IF(D63="SHORT",IF(H63="",0,G63-H63),IF(D63="LONG",IF(H63="",0,(H63-G63)))))*C63</f>
        <v>3200</v>
      </c>
      <c r="L63" s="67">
        <f t="shared" ref="L63" si="75">(J63+I63+K63)/C63</f>
        <v>5.7999999999999829</v>
      </c>
      <c r="M63" s="69">
        <f t="shared" ref="M63" si="76">L63*C63</f>
        <v>9279.9999999999727</v>
      </c>
    </row>
    <row r="64" spans="1:13" s="63" customFormat="1">
      <c r="A64" s="57">
        <v>43439</v>
      </c>
      <c r="B64" s="58" t="s">
        <v>499</v>
      </c>
      <c r="C64" s="59">
        <v>2200</v>
      </c>
      <c r="D64" s="58" t="s">
        <v>15</v>
      </c>
      <c r="E64" s="58">
        <v>317.2</v>
      </c>
      <c r="F64" s="58">
        <v>314.8</v>
      </c>
      <c r="G64" s="73"/>
      <c r="H64" s="73"/>
      <c r="I64" s="60">
        <f t="shared" ref="I64:I66" si="77">(IF(D64="SHORT",E64-F64,IF(D64="LONG",F64-E64)))*C64</f>
        <v>5279.99999999995</v>
      </c>
      <c r="J64" s="61"/>
      <c r="K64" s="61"/>
      <c r="L64" s="61">
        <f t="shared" ref="L64:L66" si="78">(J64+I64+K64)/C64</f>
        <v>2.3999999999999773</v>
      </c>
      <c r="M64" s="62">
        <f t="shared" ref="M64:M66" si="79">L64*C64</f>
        <v>5279.99999999995</v>
      </c>
    </row>
    <row r="65" spans="1:13" s="63" customFormat="1">
      <c r="A65" s="57">
        <v>43439</v>
      </c>
      <c r="B65" s="58" t="s">
        <v>473</v>
      </c>
      <c r="C65" s="59">
        <v>1500</v>
      </c>
      <c r="D65" s="58" t="s">
        <v>15</v>
      </c>
      <c r="E65" s="58">
        <v>544.75</v>
      </c>
      <c r="F65" s="58">
        <v>540.65</v>
      </c>
      <c r="G65" s="73"/>
      <c r="H65" s="73"/>
      <c r="I65" s="60">
        <f t="shared" si="77"/>
        <v>6150.0000000000346</v>
      </c>
      <c r="J65" s="61"/>
      <c r="K65" s="61"/>
      <c r="L65" s="61">
        <f t="shared" si="78"/>
        <v>4.1000000000000227</v>
      </c>
      <c r="M65" s="62">
        <f t="shared" si="79"/>
        <v>6150.0000000000346</v>
      </c>
    </row>
    <row r="66" spans="1:13" s="32" customFormat="1">
      <c r="A66" s="70">
        <v>43438</v>
      </c>
      <c r="B66" s="71" t="s">
        <v>353</v>
      </c>
      <c r="C66" s="72">
        <v>750</v>
      </c>
      <c r="D66" s="71" t="s">
        <v>15</v>
      </c>
      <c r="E66" s="71">
        <v>934.3</v>
      </c>
      <c r="F66" s="71">
        <v>927.25</v>
      </c>
      <c r="G66" s="66">
        <v>918.9</v>
      </c>
      <c r="H66" s="66">
        <v>910.65</v>
      </c>
      <c r="I66" s="68">
        <f t="shared" si="77"/>
        <v>5287.4999999999654</v>
      </c>
      <c r="J66" s="67">
        <f t="shared" ref="J66" si="80">(IF(D66="SHORT",IF(G66="",0,F66-G66),IF(D66="LONG",IF(G66="",0,G66-F66))))*C66</f>
        <v>6262.5000000000173</v>
      </c>
      <c r="K66" s="67">
        <f t="shared" ref="K66" si="81">(IF(D66="SHORT",IF(H66="",0,G66-H66),IF(D66="LONG",IF(H66="",0,(H66-G66)))))*C66</f>
        <v>6187.5</v>
      </c>
      <c r="L66" s="67">
        <f t="shared" si="78"/>
        <v>23.649999999999977</v>
      </c>
      <c r="M66" s="69">
        <f t="shared" si="79"/>
        <v>17737.499999999982</v>
      </c>
    </row>
    <row r="67" spans="1:13" s="63" customFormat="1">
      <c r="A67" s="57">
        <v>43438</v>
      </c>
      <c r="B67" s="58" t="s">
        <v>470</v>
      </c>
      <c r="C67" s="59">
        <v>1061</v>
      </c>
      <c r="D67" s="58" t="s">
        <v>14</v>
      </c>
      <c r="E67" s="58">
        <v>538.65</v>
      </c>
      <c r="F67" s="58">
        <v>539.5</v>
      </c>
      <c r="G67" s="73"/>
      <c r="H67" s="73"/>
      <c r="I67" s="60">
        <f t="shared" ref="I67:I69" si="82">(IF(D67="SHORT",E67-F67,IF(D67="LONG",F67-E67)))*C67</f>
        <v>901.85000000002412</v>
      </c>
      <c r="J67" s="61"/>
      <c r="K67" s="61"/>
      <c r="L67" s="61">
        <f t="shared" ref="L67:L69" si="83">(J67+I67+K67)/C67</f>
        <v>0.85000000000002274</v>
      </c>
      <c r="M67" s="62">
        <f t="shared" ref="M67:M69" si="84">L67*C67</f>
        <v>901.85000000002412</v>
      </c>
    </row>
    <row r="68" spans="1:13" s="63" customFormat="1">
      <c r="A68" s="57">
        <v>43438</v>
      </c>
      <c r="B68" s="58" t="s">
        <v>353</v>
      </c>
      <c r="C68" s="59">
        <v>750</v>
      </c>
      <c r="D68" s="58" t="s">
        <v>15</v>
      </c>
      <c r="E68" s="58">
        <v>934.3</v>
      </c>
      <c r="F68" s="58">
        <v>928.8</v>
      </c>
      <c r="G68" s="73"/>
      <c r="H68" s="73"/>
      <c r="I68" s="60">
        <f t="shared" si="82"/>
        <v>4125</v>
      </c>
      <c r="J68" s="61"/>
      <c r="K68" s="61"/>
      <c r="L68" s="61">
        <f t="shared" si="83"/>
        <v>5.5</v>
      </c>
      <c r="M68" s="62">
        <f t="shared" si="84"/>
        <v>4125</v>
      </c>
    </row>
    <row r="69" spans="1:13" s="63" customFormat="1">
      <c r="A69" s="57">
        <v>43438</v>
      </c>
      <c r="B69" s="58" t="s">
        <v>458</v>
      </c>
      <c r="C69" s="59">
        <v>1250</v>
      </c>
      <c r="D69" s="58" t="s">
        <v>15</v>
      </c>
      <c r="E69" s="58">
        <v>666.6</v>
      </c>
      <c r="F69" s="58">
        <v>661.6</v>
      </c>
      <c r="G69" s="73">
        <v>655.6</v>
      </c>
      <c r="H69" s="73"/>
      <c r="I69" s="60">
        <f t="shared" si="82"/>
        <v>6250</v>
      </c>
      <c r="J69" s="61">
        <f t="shared" ref="J69" si="85">(IF(D69="SHORT",IF(G69="",0,F69-G69),IF(D69="LONG",IF(G69="",0,G69-F69))))*C69</f>
        <v>7500</v>
      </c>
      <c r="K69" s="61"/>
      <c r="L69" s="61">
        <f t="shared" si="83"/>
        <v>11</v>
      </c>
      <c r="M69" s="62">
        <f t="shared" si="84"/>
        <v>13750</v>
      </c>
    </row>
    <row r="70" spans="1:13" s="63" customFormat="1">
      <c r="A70" s="57">
        <v>43437</v>
      </c>
      <c r="B70" s="58" t="s">
        <v>373</v>
      </c>
      <c r="C70" s="59">
        <v>250</v>
      </c>
      <c r="D70" s="58" t="s">
        <v>14</v>
      </c>
      <c r="E70" s="58">
        <v>2740.3</v>
      </c>
      <c r="F70" s="58">
        <v>2760.85</v>
      </c>
      <c r="G70" s="73">
        <v>2785.7</v>
      </c>
      <c r="H70" s="73"/>
      <c r="I70" s="60">
        <f t="shared" ref="I70" si="86">(IF(D70="SHORT",E70-F70,IF(D70="LONG",F70-E70)))*C70</f>
        <v>5137.4999999999318</v>
      </c>
      <c r="J70" s="61">
        <f t="shared" ref="J70" si="87">(IF(D70="SHORT",IF(G70="",0,F70-G70),IF(D70="LONG",IF(G70="",0,G70-F70))))*C70</f>
        <v>6212.4999999999773</v>
      </c>
      <c r="K70" s="61"/>
      <c r="L70" s="61">
        <f t="shared" ref="L70" si="88">(J70+I70+K70)/C70</f>
        <v>45.399999999999636</v>
      </c>
      <c r="M70" s="62">
        <f t="shared" ref="M70" si="89">L70*C70</f>
        <v>11349.999999999909</v>
      </c>
    </row>
    <row r="71" spans="1:13" ht="15" customHeight="1">
      <c r="A71" s="83"/>
      <c r="B71" s="84"/>
      <c r="C71" s="84"/>
      <c r="D71" s="84"/>
      <c r="E71" s="84"/>
      <c r="F71" s="84"/>
      <c r="G71" s="84"/>
      <c r="H71" s="84"/>
      <c r="I71" s="85"/>
      <c r="J71" s="86"/>
      <c r="K71" s="87"/>
      <c r="L71" s="88"/>
      <c r="M71" s="84"/>
    </row>
    <row r="72" spans="1:13" s="63" customFormat="1">
      <c r="A72" s="57">
        <v>43434</v>
      </c>
      <c r="B72" s="58" t="s">
        <v>434</v>
      </c>
      <c r="C72" s="59">
        <v>1200</v>
      </c>
      <c r="D72" s="58" t="s">
        <v>15</v>
      </c>
      <c r="E72" s="58">
        <v>668.2</v>
      </c>
      <c r="F72" s="58">
        <v>674.25</v>
      </c>
      <c r="G72" s="73"/>
      <c r="H72" s="73"/>
      <c r="I72" s="60">
        <f t="shared" ref="I72" si="90">(IF(D72="SHORT",E72-F72,IF(D72="LONG",F72-E72)))*C72</f>
        <v>-7259.9999999999454</v>
      </c>
      <c r="J72" s="61"/>
      <c r="K72" s="61"/>
      <c r="L72" s="61">
        <f t="shared" ref="L72" si="91">(J72+I72+K72)/C72</f>
        <v>-6.0499999999999545</v>
      </c>
      <c r="M72" s="62">
        <f t="shared" ref="M72" si="92">L72*C72</f>
        <v>-7259.9999999999454</v>
      </c>
    </row>
    <row r="73" spans="1:13" s="63" customFormat="1">
      <c r="A73" s="57">
        <v>43434</v>
      </c>
      <c r="B73" s="58" t="s">
        <v>486</v>
      </c>
      <c r="C73" s="59">
        <v>2400</v>
      </c>
      <c r="D73" s="58" t="s">
        <v>14</v>
      </c>
      <c r="E73" s="58">
        <v>155.19999999999999</v>
      </c>
      <c r="F73" s="58">
        <v>156.4</v>
      </c>
      <c r="G73" s="73"/>
      <c r="H73" s="73"/>
      <c r="I73" s="60">
        <f t="shared" ref="I73:I76" si="93">(IF(D73="SHORT",E73-F73,IF(D73="LONG",F73-E73)))*C73</f>
        <v>2880.0000000000409</v>
      </c>
      <c r="J73" s="61"/>
      <c r="K73" s="61"/>
      <c r="L73" s="61">
        <f t="shared" ref="L73:L76" si="94">(J73+I73+K73)/C73</f>
        <v>1.2000000000000171</v>
      </c>
      <c r="M73" s="62">
        <f t="shared" ref="M73:M76" si="95">L73*C73</f>
        <v>2880.0000000000409</v>
      </c>
    </row>
    <row r="74" spans="1:13" s="32" customFormat="1">
      <c r="A74" s="70">
        <v>43434</v>
      </c>
      <c r="B74" s="71" t="s">
        <v>487</v>
      </c>
      <c r="C74" s="72">
        <v>3500</v>
      </c>
      <c r="D74" s="71" t="s">
        <v>14</v>
      </c>
      <c r="E74" s="71">
        <v>225.45</v>
      </c>
      <c r="F74" s="71">
        <v>227.15</v>
      </c>
      <c r="G74" s="66">
        <v>229.2</v>
      </c>
      <c r="H74" s="66">
        <v>231.25</v>
      </c>
      <c r="I74" s="68">
        <f t="shared" ref="I74" si="96">(IF(D74="SHORT",E74-F74,IF(D74="LONG",F74-E74)))*C74</f>
        <v>5950.00000000006</v>
      </c>
      <c r="J74" s="67">
        <f t="shared" ref="J74" si="97">(IF(D74="SHORT",IF(G74="",0,F74-G74),IF(D74="LONG",IF(G74="",0,G74-F74))))*C74</f>
        <v>7174.99999999994</v>
      </c>
      <c r="K74" s="67">
        <f t="shared" ref="K74" si="98">(IF(D74="SHORT",IF(H74="",0,G74-H74),IF(D74="LONG",IF(H74="",0,(H74-G74)))))*C74</f>
        <v>7175.00000000004</v>
      </c>
      <c r="L74" s="67">
        <f t="shared" ref="L74" si="99">(J74+I74+K74)/C74</f>
        <v>5.8000000000000114</v>
      </c>
      <c r="M74" s="69">
        <f t="shared" ref="M74" si="100">L74*C74</f>
        <v>20300.00000000004</v>
      </c>
    </row>
    <row r="75" spans="1:13" s="63" customFormat="1">
      <c r="A75" s="57">
        <v>43434</v>
      </c>
      <c r="B75" s="58" t="s">
        <v>489</v>
      </c>
      <c r="C75" s="59">
        <v>800</v>
      </c>
      <c r="D75" s="58" t="s">
        <v>14</v>
      </c>
      <c r="E75" s="58">
        <v>881.5</v>
      </c>
      <c r="F75" s="58">
        <v>888.15</v>
      </c>
      <c r="G75" s="73"/>
      <c r="H75" s="73"/>
      <c r="I75" s="60">
        <f t="shared" si="93"/>
        <v>5319.9999999999818</v>
      </c>
      <c r="J75" s="61"/>
      <c r="K75" s="61"/>
      <c r="L75" s="61">
        <f t="shared" si="94"/>
        <v>6.6499999999999773</v>
      </c>
      <c r="M75" s="62">
        <f t="shared" si="95"/>
        <v>5319.9999999999818</v>
      </c>
    </row>
    <row r="76" spans="1:13" s="32" customFormat="1">
      <c r="A76" s="70">
        <v>43434</v>
      </c>
      <c r="B76" s="71" t="s">
        <v>348</v>
      </c>
      <c r="C76" s="72">
        <v>600</v>
      </c>
      <c r="D76" s="71" t="s">
        <v>14</v>
      </c>
      <c r="E76" s="71">
        <v>861.1</v>
      </c>
      <c r="F76" s="71">
        <v>867.55</v>
      </c>
      <c r="G76" s="66">
        <v>875.4</v>
      </c>
      <c r="H76" s="66">
        <v>883.25</v>
      </c>
      <c r="I76" s="68">
        <f t="shared" si="93"/>
        <v>3869.9999999999591</v>
      </c>
      <c r="J76" s="67">
        <f t="shared" ref="J76" si="101">(IF(D76="SHORT",IF(G76="",0,F76-G76),IF(D76="LONG",IF(G76="",0,G76-F76))))*C76</f>
        <v>4710.0000000000136</v>
      </c>
      <c r="K76" s="67">
        <f t="shared" ref="K76" si="102">(IF(D76="SHORT",IF(H76="",0,G76-H76),IF(D76="LONG",IF(H76="",0,(H76-G76)))))*C76</f>
        <v>4710.0000000000136</v>
      </c>
      <c r="L76" s="67">
        <f t="shared" si="94"/>
        <v>22.149999999999977</v>
      </c>
      <c r="M76" s="69">
        <f t="shared" si="95"/>
        <v>13289.999999999985</v>
      </c>
    </row>
    <row r="77" spans="1:13" s="63" customFormat="1">
      <c r="A77" s="57">
        <v>43433</v>
      </c>
      <c r="B77" s="58" t="s">
        <v>505</v>
      </c>
      <c r="C77" s="59">
        <v>550</v>
      </c>
      <c r="D77" s="58" t="s">
        <v>14</v>
      </c>
      <c r="E77" s="58">
        <v>1007</v>
      </c>
      <c r="F77" s="58">
        <v>1012.3</v>
      </c>
      <c r="G77" s="73"/>
      <c r="H77" s="73"/>
      <c r="I77" s="60">
        <f t="shared" ref="I77:I83" si="103">(IF(D77="SHORT",E77-F77,IF(D77="LONG",F77-E77)))*C77</f>
        <v>2914.999999999975</v>
      </c>
      <c r="J77" s="61"/>
      <c r="K77" s="61"/>
      <c r="L77" s="61">
        <f t="shared" ref="L77:L83" si="104">(J77+I77+K77)/C77</f>
        <v>5.2999999999999545</v>
      </c>
      <c r="M77" s="62">
        <f t="shared" ref="M77:M83" si="105">L77*C77</f>
        <v>2914.999999999975</v>
      </c>
    </row>
    <row r="78" spans="1:13" s="63" customFormat="1">
      <c r="A78" s="57">
        <v>43433</v>
      </c>
      <c r="B78" s="58" t="s">
        <v>465</v>
      </c>
      <c r="C78" s="59">
        <v>4000</v>
      </c>
      <c r="D78" s="58" t="s">
        <v>14</v>
      </c>
      <c r="E78" s="58">
        <v>104.75</v>
      </c>
      <c r="F78" s="58">
        <v>105.5</v>
      </c>
      <c r="G78" s="73">
        <v>106.5</v>
      </c>
      <c r="H78" s="73"/>
      <c r="I78" s="60">
        <f t="shared" si="103"/>
        <v>3000</v>
      </c>
      <c r="J78" s="61">
        <f t="shared" ref="J78:J80" si="106">(IF(D78="SHORT",IF(G78="",0,F78-G78),IF(D78="LONG",IF(G78="",0,G78-F78))))*C78</f>
        <v>4000</v>
      </c>
      <c r="K78" s="61"/>
      <c r="L78" s="61">
        <f t="shared" si="104"/>
        <v>1.75</v>
      </c>
      <c r="M78" s="62">
        <f t="shared" si="105"/>
        <v>7000</v>
      </c>
    </row>
    <row r="79" spans="1:13" s="63" customFormat="1">
      <c r="A79" s="57">
        <v>43433</v>
      </c>
      <c r="B79" s="58" t="s">
        <v>469</v>
      </c>
      <c r="C79" s="59">
        <v>4500</v>
      </c>
      <c r="D79" s="58" t="s">
        <v>14</v>
      </c>
      <c r="E79" s="58">
        <v>104.75</v>
      </c>
      <c r="F79" s="58">
        <v>105.5</v>
      </c>
      <c r="G79" s="73">
        <v>106.5</v>
      </c>
      <c r="H79" s="73"/>
      <c r="I79" s="60">
        <f t="shared" si="103"/>
        <v>3375</v>
      </c>
      <c r="J79" s="61">
        <f t="shared" si="106"/>
        <v>4500</v>
      </c>
      <c r="K79" s="61"/>
      <c r="L79" s="61">
        <f>(J79+I79+K79)/C79</f>
        <v>1.75</v>
      </c>
      <c r="M79" s="62">
        <f t="shared" si="105"/>
        <v>7875</v>
      </c>
    </row>
    <row r="80" spans="1:13" s="32" customFormat="1">
      <c r="A80" s="70">
        <v>43433</v>
      </c>
      <c r="B80" s="71" t="s">
        <v>357</v>
      </c>
      <c r="C80" s="72">
        <v>800</v>
      </c>
      <c r="D80" s="71" t="s">
        <v>14</v>
      </c>
      <c r="E80" s="71">
        <v>1171.95</v>
      </c>
      <c r="F80" s="71">
        <v>1180.7</v>
      </c>
      <c r="G80" s="66">
        <v>1191.4000000000001</v>
      </c>
      <c r="H80" s="66">
        <v>1202.0999999999999</v>
      </c>
      <c r="I80" s="68">
        <f t="shared" si="103"/>
        <v>7000</v>
      </c>
      <c r="J80" s="67">
        <f t="shared" si="106"/>
        <v>8560.0000000000364</v>
      </c>
      <c r="K80" s="67">
        <f t="shared" ref="K80" si="107">(IF(D80="SHORT",IF(H80="",0,G80-H80),IF(D80="LONG",IF(H80="",0,(H80-G80)))))*C80</f>
        <v>8559.9999999998545</v>
      </c>
      <c r="L80" s="67">
        <f t="shared" si="104"/>
        <v>30.149999999999864</v>
      </c>
      <c r="M80" s="69">
        <f t="shared" si="105"/>
        <v>24119.999999999891</v>
      </c>
    </row>
    <row r="81" spans="1:13" s="63" customFormat="1">
      <c r="A81" s="57">
        <v>43433</v>
      </c>
      <c r="B81" s="58" t="s">
        <v>412</v>
      </c>
      <c r="C81" s="59">
        <v>550</v>
      </c>
      <c r="D81" s="58" t="s">
        <v>14</v>
      </c>
      <c r="E81" s="58">
        <v>698.65</v>
      </c>
      <c r="F81" s="58">
        <v>692.35</v>
      </c>
      <c r="G81" s="73"/>
      <c r="H81" s="73"/>
      <c r="I81" s="60">
        <f t="shared" si="103"/>
        <v>-3464.999999999975</v>
      </c>
      <c r="J81" s="61"/>
      <c r="K81" s="61"/>
      <c r="L81" s="61">
        <f t="shared" si="104"/>
        <v>-6.2999999999999545</v>
      </c>
      <c r="M81" s="62">
        <f t="shared" si="105"/>
        <v>-3464.999999999975</v>
      </c>
    </row>
    <row r="82" spans="1:13" s="63" customFormat="1">
      <c r="A82" s="57">
        <v>43433</v>
      </c>
      <c r="B82" s="58" t="s">
        <v>424</v>
      </c>
      <c r="C82" s="59">
        <v>500</v>
      </c>
      <c r="D82" s="58" t="s">
        <v>14</v>
      </c>
      <c r="E82" s="58">
        <v>1238.1500000000001</v>
      </c>
      <c r="F82" s="58">
        <v>1227</v>
      </c>
      <c r="G82" s="73"/>
      <c r="H82" s="73"/>
      <c r="I82" s="60">
        <f t="shared" si="103"/>
        <v>-5575.0000000000455</v>
      </c>
      <c r="J82" s="61"/>
      <c r="K82" s="61"/>
      <c r="L82" s="61">
        <f t="shared" si="104"/>
        <v>-11.150000000000091</v>
      </c>
      <c r="M82" s="62">
        <f t="shared" si="105"/>
        <v>-5575.0000000000455</v>
      </c>
    </row>
    <row r="83" spans="1:13" s="63" customFormat="1">
      <c r="A83" s="57">
        <v>43432</v>
      </c>
      <c r="B83" s="58" t="s">
        <v>435</v>
      </c>
      <c r="C83" s="59">
        <v>2000</v>
      </c>
      <c r="D83" s="58" t="s">
        <v>14</v>
      </c>
      <c r="E83" s="58">
        <v>110.5</v>
      </c>
      <c r="F83" s="58">
        <v>111.3</v>
      </c>
      <c r="G83" s="73"/>
      <c r="H83" s="73"/>
      <c r="I83" s="60">
        <f t="shared" si="103"/>
        <v>1599.9999999999943</v>
      </c>
      <c r="J83" s="61"/>
      <c r="K83" s="61"/>
      <c r="L83" s="61">
        <f t="shared" si="104"/>
        <v>0.79999999999999716</v>
      </c>
      <c r="M83" s="62">
        <f t="shared" si="105"/>
        <v>1599.9999999999943</v>
      </c>
    </row>
    <row r="84" spans="1:13" s="63" customFormat="1">
      <c r="A84" s="57">
        <v>43432</v>
      </c>
      <c r="B84" s="58" t="s">
        <v>354</v>
      </c>
      <c r="C84" s="59">
        <v>1200</v>
      </c>
      <c r="D84" s="58" t="s">
        <v>15</v>
      </c>
      <c r="E84" s="58">
        <v>310.39999999999998</v>
      </c>
      <c r="F84" s="58">
        <v>308.05</v>
      </c>
      <c r="G84" s="73">
        <v>305.25</v>
      </c>
      <c r="H84" s="73"/>
      <c r="I84" s="60">
        <f t="shared" ref="I84:I85" si="108">(IF(D84="SHORT",E84-F84,IF(D84="LONG",F84-E84)))*C84</f>
        <v>2819.9999999999591</v>
      </c>
      <c r="J84" s="61">
        <f t="shared" ref="J84" si="109">(IF(D84="SHORT",IF(G84="",0,F84-G84),IF(D84="LONG",IF(G84="",0,G84-F84))))*C84</f>
        <v>3360.0000000000136</v>
      </c>
      <c r="K84" s="61"/>
      <c r="L84" s="61">
        <f t="shared" ref="L84:L85" si="110">(J84+I84+K84)/C84</f>
        <v>5.1499999999999773</v>
      </c>
      <c r="M84" s="62">
        <f t="shared" ref="M84:M85" si="111">L84*C84</f>
        <v>6179.9999999999727</v>
      </c>
    </row>
    <row r="85" spans="1:13" s="63" customFormat="1">
      <c r="A85" s="57">
        <v>43432</v>
      </c>
      <c r="B85" s="58" t="s">
        <v>438</v>
      </c>
      <c r="C85" s="59">
        <v>1500</v>
      </c>
      <c r="D85" s="58" t="s">
        <v>14</v>
      </c>
      <c r="E85" s="58">
        <v>268.25</v>
      </c>
      <c r="F85" s="58">
        <v>265.8</v>
      </c>
      <c r="G85" s="73"/>
      <c r="H85" s="73"/>
      <c r="I85" s="60">
        <f t="shared" si="108"/>
        <v>-3674.9999999999827</v>
      </c>
      <c r="J85" s="61"/>
      <c r="K85" s="61"/>
      <c r="L85" s="61">
        <f t="shared" si="110"/>
        <v>-2.4499999999999886</v>
      </c>
      <c r="M85" s="62">
        <f t="shared" si="111"/>
        <v>-3674.9999999999827</v>
      </c>
    </row>
    <row r="86" spans="1:13" s="63" customFormat="1">
      <c r="A86" s="57">
        <v>43431</v>
      </c>
      <c r="B86" s="58" t="s">
        <v>329</v>
      </c>
      <c r="C86" s="59">
        <v>1000</v>
      </c>
      <c r="D86" s="58" t="s">
        <v>14</v>
      </c>
      <c r="E86" s="58">
        <v>518.29999999999995</v>
      </c>
      <c r="F86" s="58">
        <v>519.70000000000005</v>
      </c>
      <c r="G86" s="73"/>
      <c r="H86" s="73"/>
      <c r="I86" s="60">
        <f t="shared" ref="I86" si="112">(IF(D86="SHORT",E86-F86,IF(D86="LONG",F86-E86)))*C86</f>
        <v>1400.0000000000909</v>
      </c>
      <c r="J86" s="61"/>
      <c r="K86" s="61"/>
      <c r="L86" s="61">
        <f t="shared" ref="L86" si="113">(J86+I86+K86)/C86</f>
        <v>1.4000000000000909</v>
      </c>
      <c r="M86" s="62">
        <f t="shared" ref="M86" si="114">L86*C86</f>
        <v>1400.0000000000909</v>
      </c>
    </row>
    <row r="87" spans="1:13" s="63" customFormat="1">
      <c r="A87" s="57">
        <v>43431</v>
      </c>
      <c r="B87" s="58" t="s">
        <v>520</v>
      </c>
      <c r="C87" s="59">
        <v>125</v>
      </c>
      <c r="D87" s="58" t="s">
        <v>14</v>
      </c>
      <c r="E87" s="58">
        <v>5806.5</v>
      </c>
      <c r="F87" s="58">
        <v>5850</v>
      </c>
      <c r="G87" s="73"/>
      <c r="H87" s="73"/>
      <c r="I87" s="60">
        <f t="shared" ref="I87:I88" si="115">(IF(D87="SHORT",E87-F87,IF(D87="LONG",F87-E87)))*C87</f>
        <v>5437.5</v>
      </c>
      <c r="J87" s="61"/>
      <c r="K87" s="61"/>
      <c r="L87" s="61">
        <f t="shared" ref="L87:L88" si="116">(J87+I87+K87)/C87</f>
        <v>43.5</v>
      </c>
      <c r="M87" s="62">
        <f t="shared" ref="M87:M88" si="117">L87*C87</f>
        <v>5437.5</v>
      </c>
    </row>
    <row r="88" spans="1:13" s="63" customFormat="1">
      <c r="A88" s="57">
        <v>43431</v>
      </c>
      <c r="B88" s="58" t="s">
        <v>519</v>
      </c>
      <c r="C88" s="59">
        <v>4000</v>
      </c>
      <c r="D88" s="58" t="s">
        <v>14</v>
      </c>
      <c r="E88" s="58">
        <v>144.4</v>
      </c>
      <c r="F88" s="58">
        <v>145.44999999999999</v>
      </c>
      <c r="G88" s="73">
        <v>146.75</v>
      </c>
      <c r="H88" s="73"/>
      <c r="I88" s="60">
        <f t="shared" si="115"/>
        <v>4199.9999999999318</v>
      </c>
      <c r="J88" s="61">
        <f t="shared" ref="J88" si="118">(IF(D88="SHORT",IF(G88="",0,F88-G88),IF(D88="LONG",IF(G88="",0,G88-F88))))*C88</f>
        <v>5200.0000000000455</v>
      </c>
      <c r="K88" s="61"/>
      <c r="L88" s="61">
        <f t="shared" si="116"/>
        <v>2.3499999999999948</v>
      </c>
      <c r="M88" s="62">
        <f t="shared" si="117"/>
        <v>9399.9999999999782</v>
      </c>
    </row>
    <row r="89" spans="1:13" s="63" customFormat="1">
      <c r="A89" s="57">
        <v>43430</v>
      </c>
      <c r="B89" s="58" t="s">
        <v>514</v>
      </c>
      <c r="C89" s="59">
        <v>1200</v>
      </c>
      <c r="D89" s="58" t="s">
        <v>15</v>
      </c>
      <c r="E89" s="58">
        <v>559.6</v>
      </c>
      <c r="F89" s="58">
        <v>555.4</v>
      </c>
      <c r="G89" s="73"/>
      <c r="H89" s="73"/>
      <c r="I89" s="60">
        <f t="shared" ref="I89:I92" si="119">(IF(D89="SHORT",E89-F89,IF(D89="LONG",F89-E89)))*C89</f>
        <v>5040.0000000000546</v>
      </c>
      <c r="J89" s="61"/>
      <c r="K89" s="61"/>
      <c r="L89" s="61">
        <f t="shared" ref="L89:L92" si="120">(J89+I89+K89)/C89</f>
        <v>4.2000000000000455</v>
      </c>
      <c r="M89" s="62">
        <f t="shared" ref="M89:M92" si="121">L89*C89</f>
        <v>5040.0000000000546</v>
      </c>
    </row>
    <row r="90" spans="1:13" s="63" customFormat="1">
      <c r="A90" s="57">
        <v>43430</v>
      </c>
      <c r="B90" s="58" t="s">
        <v>406</v>
      </c>
      <c r="C90" s="59">
        <v>700</v>
      </c>
      <c r="D90" s="58" t="s">
        <v>15</v>
      </c>
      <c r="E90" s="58">
        <v>856.5</v>
      </c>
      <c r="F90" s="58">
        <v>850.05</v>
      </c>
      <c r="G90" s="73"/>
      <c r="H90" s="73"/>
      <c r="I90" s="60">
        <f t="shared" si="119"/>
        <v>4515.0000000000318</v>
      </c>
      <c r="J90" s="61"/>
      <c r="K90" s="61"/>
      <c r="L90" s="61">
        <f t="shared" si="120"/>
        <v>6.4500000000000455</v>
      </c>
      <c r="M90" s="62">
        <f t="shared" si="121"/>
        <v>4515.0000000000318</v>
      </c>
    </row>
    <row r="91" spans="1:13" s="63" customFormat="1">
      <c r="A91" s="57">
        <v>43430</v>
      </c>
      <c r="B91" s="58" t="s">
        <v>411</v>
      </c>
      <c r="C91" s="59">
        <v>900</v>
      </c>
      <c r="D91" s="58" t="s">
        <v>15</v>
      </c>
      <c r="E91" s="58">
        <v>529.9</v>
      </c>
      <c r="F91" s="58">
        <v>525.9</v>
      </c>
      <c r="G91" s="73">
        <v>521.15</v>
      </c>
      <c r="H91" s="73"/>
      <c r="I91" s="60">
        <f t="shared" si="119"/>
        <v>3600</v>
      </c>
      <c r="J91" s="61">
        <f t="shared" ref="J91:J92" si="122">(IF(D91="SHORT",IF(G91="",0,F91-G91),IF(D91="LONG",IF(G91="",0,G91-F91))))*C91</f>
        <v>4275</v>
      </c>
      <c r="K91" s="61"/>
      <c r="L91" s="61">
        <f t="shared" si="120"/>
        <v>8.75</v>
      </c>
      <c r="M91" s="62">
        <f t="shared" si="121"/>
        <v>7875</v>
      </c>
    </row>
    <row r="92" spans="1:13" s="32" customFormat="1">
      <c r="A92" s="70">
        <v>43430</v>
      </c>
      <c r="B92" s="71" t="s">
        <v>518</v>
      </c>
      <c r="C92" s="72">
        <v>1200</v>
      </c>
      <c r="D92" s="71" t="s">
        <v>15</v>
      </c>
      <c r="E92" s="71">
        <v>303.64999999999998</v>
      </c>
      <c r="F92" s="71">
        <v>301.35000000000002</v>
      </c>
      <c r="G92" s="66">
        <v>298.64999999999998</v>
      </c>
      <c r="H92" s="66">
        <v>295.95</v>
      </c>
      <c r="I92" s="68">
        <f t="shared" si="119"/>
        <v>2759.9999999999454</v>
      </c>
      <c r="J92" s="67">
        <f t="shared" si="122"/>
        <v>3240.0000000000546</v>
      </c>
      <c r="K92" s="67">
        <f t="shared" ref="K92" si="123">(IF(D92="SHORT",IF(H92="",0,G92-H92),IF(D92="LONG",IF(H92="",0,(H92-G92)))))*C92</f>
        <v>3239.9999999999864</v>
      </c>
      <c r="L92" s="67">
        <f t="shared" si="120"/>
        <v>7.6999999999999877</v>
      </c>
      <c r="M92" s="69">
        <f t="shared" si="121"/>
        <v>9239.9999999999854</v>
      </c>
    </row>
    <row r="93" spans="1:13" s="63" customFormat="1">
      <c r="A93" s="57">
        <v>43426</v>
      </c>
      <c r="B93" s="58" t="s">
        <v>517</v>
      </c>
      <c r="C93" s="59">
        <v>2000</v>
      </c>
      <c r="D93" s="58" t="s">
        <v>15</v>
      </c>
      <c r="E93" s="58">
        <v>253.3</v>
      </c>
      <c r="F93" s="58">
        <v>251.4</v>
      </c>
      <c r="G93" s="73"/>
      <c r="H93" s="73"/>
      <c r="I93" s="60">
        <f t="shared" ref="I93:I97" si="124">(IF(D93="SHORT",E93-F93,IF(D93="LONG",F93-E93)))*C93</f>
        <v>3800.0000000000114</v>
      </c>
      <c r="J93" s="61"/>
      <c r="K93" s="61"/>
      <c r="L93" s="61">
        <f t="shared" ref="L93:L97" si="125">(J93+I93+K93)/C93</f>
        <v>1.9000000000000057</v>
      </c>
      <c r="M93" s="62">
        <f t="shared" ref="M93:M97" si="126">L93*C93</f>
        <v>3800.0000000000114</v>
      </c>
    </row>
    <row r="94" spans="1:13" s="63" customFormat="1">
      <c r="A94" s="57">
        <v>43426</v>
      </c>
      <c r="B94" s="58" t="s">
        <v>471</v>
      </c>
      <c r="C94" s="59">
        <v>400</v>
      </c>
      <c r="D94" s="58" t="s">
        <v>15</v>
      </c>
      <c r="E94" s="58">
        <v>1416.75</v>
      </c>
      <c r="F94" s="58">
        <v>1411.4</v>
      </c>
      <c r="G94" s="73"/>
      <c r="H94" s="73"/>
      <c r="I94" s="60">
        <f t="shared" si="124"/>
        <v>2139.9999999999636</v>
      </c>
      <c r="J94" s="61"/>
      <c r="K94" s="61"/>
      <c r="L94" s="61">
        <f t="shared" si="125"/>
        <v>5.3499999999999091</v>
      </c>
      <c r="M94" s="62">
        <f t="shared" si="126"/>
        <v>2139.9999999999636</v>
      </c>
    </row>
    <row r="95" spans="1:13" s="63" customFormat="1">
      <c r="A95" s="57">
        <v>43426</v>
      </c>
      <c r="B95" s="58" t="s">
        <v>418</v>
      </c>
      <c r="C95" s="59">
        <v>600</v>
      </c>
      <c r="D95" s="58" t="s">
        <v>14</v>
      </c>
      <c r="E95" s="58">
        <v>1196.2</v>
      </c>
      <c r="F95" s="58">
        <v>1185.4000000000001</v>
      </c>
      <c r="G95" s="73"/>
      <c r="H95" s="73"/>
      <c r="I95" s="60">
        <f t="shared" si="124"/>
        <v>-6479.9999999999727</v>
      </c>
      <c r="J95" s="61"/>
      <c r="K95" s="61"/>
      <c r="L95" s="61">
        <f t="shared" si="125"/>
        <v>-10.799999999999955</v>
      </c>
      <c r="M95" s="62">
        <f t="shared" si="126"/>
        <v>-6479.9999999999727</v>
      </c>
    </row>
    <row r="96" spans="1:13" s="63" customFormat="1">
      <c r="A96" s="57">
        <v>43426</v>
      </c>
      <c r="B96" s="58" t="s">
        <v>467</v>
      </c>
      <c r="C96" s="59">
        <v>2250</v>
      </c>
      <c r="D96" s="58" t="s">
        <v>15</v>
      </c>
      <c r="E96" s="58">
        <v>204.35</v>
      </c>
      <c r="F96" s="58">
        <v>202.8</v>
      </c>
      <c r="G96" s="73">
        <v>200.95</v>
      </c>
      <c r="H96" s="73"/>
      <c r="I96" s="60">
        <f t="shared" si="124"/>
        <v>3487.4999999999618</v>
      </c>
      <c r="J96" s="61">
        <f t="shared" ref="J96" si="127">(IF(D96="SHORT",IF(G96="",0,F96-G96),IF(D96="LONG",IF(G96="",0,G96-F96))))*C96</f>
        <v>4162.5000000000509</v>
      </c>
      <c r="K96" s="61"/>
      <c r="L96" s="61">
        <f t="shared" si="125"/>
        <v>3.4000000000000057</v>
      </c>
      <c r="M96" s="62">
        <f t="shared" si="126"/>
        <v>7650.0000000000127</v>
      </c>
    </row>
    <row r="97" spans="1:13" s="63" customFormat="1">
      <c r="A97" s="57">
        <v>43426</v>
      </c>
      <c r="B97" s="58" t="s">
        <v>397</v>
      </c>
      <c r="C97" s="59">
        <v>400</v>
      </c>
      <c r="D97" s="58" t="s">
        <v>14</v>
      </c>
      <c r="E97" s="58">
        <v>990.15</v>
      </c>
      <c r="F97" s="58">
        <v>997.55</v>
      </c>
      <c r="G97" s="73"/>
      <c r="H97" s="73"/>
      <c r="I97" s="60">
        <f t="shared" si="124"/>
        <v>2959.9999999999909</v>
      </c>
      <c r="J97" s="61"/>
      <c r="K97" s="61"/>
      <c r="L97" s="61">
        <f t="shared" si="125"/>
        <v>7.3999999999999773</v>
      </c>
      <c r="M97" s="62">
        <f t="shared" si="126"/>
        <v>2959.9999999999909</v>
      </c>
    </row>
    <row r="98" spans="1:13" s="63" customFormat="1">
      <c r="A98" s="57">
        <v>43425</v>
      </c>
      <c r="B98" s="58" t="s">
        <v>431</v>
      </c>
      <c r="C98" s="59">
        <v>1575</v>
      </c>
      <c r="D98" s="58" t="s">
        <v>15</v>
      </c>
      <c r="E98" s="58">
        <v>247.75</v>
      </c>
      <c r="F98" s="58">
        <v>250</v>
      </c>
      <c r="G98" s="73"/>
      <c r="H98" s="73"/>
      <c r="I98" s="60">
        <f t="shared" ref="I98:I101" si="128">(IF(D98="SHORT",E98-F98,IF(D98="LONG",F98-E98)))*C98</f>
        <v>-3543.75</v>
      </c>
      <c r="J98" s="61"/>
      <c r="K98" s="61"/>
      <c r="L98" s="61">
        <f t="shared" ref="L98:L101" si="129">(J98+I98+K98)/C98</f>
        <v>-2.25</v>
      </c>
      <c r="M98" s="62">
        <f t="shared" ref="M98:M101" si="130">L98*C98</f>
        <v>-3543.75</v>
      </c>
    </row>
    <row r="99" spans="1:13" s="63" customFormat="1">
      <c r="A99" s="57">
        <v>43425</v>
      </c>
      <c r="B99" s="58" t="s">
        <v>391</v>
      </c>
      <c r="C99" s="59">
        <v>1700</v>
      </c>
      <c r="D99" s="58" t="s">
        <v>15</v>
      </c>
      <c r="E99" s="58">
        <v>334.9</v>
      </c>
      <c r="F99" s="58">
        <v>332.35</v>
      </c>
      <c r="G99" s="73"/>
      <c r="H99" s="73"/>
      <c r="I99" s="60">
        <f t="shared" si="128"/>
        <v>4334.9999999999227</v>
      </c>
      <c r="J99" s="61"/>
      <c r="K99" s="61"/>
      <c r="L99" s="61">
        <f t="shared" si="129"/>
        <v>2.5499999999999545</v>
      </c>
      <c r="M99" s="62">
        <f t="shared" si="130"/>
        <v>4334.9999999999227</v>
      </c>
    </row>
    <row r="100" spans="1:13" s="63" customFormat="1">
      <c r="A100" s="57">
        <v>43425</v>
      </c>
      <c r="B100" s="58" t="s">
        <v>411</v>
      </c>
      <c r="C100" s="59">
        <v>900</v>
      </c>
      <c r="D100" s="58" t="s">
        <v>15</v>
      </c>
      <c r="E100" s="58">
        <v>528.25</v>
      </c>
      <c r="F100" s="58">
        <v>533</v>
      </c>
      <c r="G100" s="73"/>
      <c r="H100" s="73"/>
      <c r="I100" s="60">
        <f t="shared" si="128"/>
        <v>-4275</v>
      </c>
      <c r="J100" s="61"/>
      <c r="K100" s="61"/>
      <c r="L100" s="61">
        <f t="shared" si="129"/>
        <v>-4.75</v>
      </c>
      <c r="M100" s="62">
        <f t="shared" si="130"/>
        <v>-4275</v>
      </c>
    </row>
    <row r="101" spans="1:13" s="63" customFormat="1">
      <c r="A101" s="57">
        <v>43425</v>
      </c>
      <c r="B101" s="58" t="s">
        <v>334</v>
      </c>
      <c r="C101" s="59">
        <v>1200</v>
      </c>
      <c r="D101" s="58" t="s">
        <v>14</v>
      </c>
      <c r="E101" s="58">
        <v>424.5</v>
      </c>
      <c r="F101" s="58">
        <v>427.65</v>
      </c>
      <c r="G101" s="73"/>
      <c r="H101" s="73"/>
      <c r="I101" s="60">
        <f t="shared" si="128"/>
        <v>3779.9999999999727</v>
      </c>
      <c r="J101" s="61"/>
      <c r="K101" s="61"/>
      <c r="L101" s="61">
        <f t="shared" si="129"/>
        <v>3.1499999999999773</v>
      </c>
      <c r="M101" s="62">
        <f t="shared" si="130"/>
        <v>3779.9999999999727</v>
      </c>
    </row>
    <row r="102" spans="1:13" s="63" customFormat="1">
      <c r="A102" s="57">
        <v>43424</v>
      </c>
      <c r="B102" s="58" t="s">
        <v>384</v>
      </c>
      <c r="C102" s="59">
        <v>500</v>
      </c>
      <c r="D102" s="58" t="s">
        <v>15</v>
      </c>
      <c r="E102" s="58">
        <v>1122</v>
      </c>
      <c r="F102" s="58">
        <v>1113.5</v>
      </c>
      <c r="G102" s="73"/>
      <c r="H102" s="73"/>
      <c r="I102" s="60">
        <f t="shared" ref="I102:I104" si="131">(IF(D102="SHORT",E102-F102,IF(D102="LONG",F102-E102)))*C102</f>
        <v>4250</v>
      </c>
      <c r="J102" s="61"/>
      <c r="K102" s="61"/>
      <c r="L102" s="61">
        <f t="shared" ref="L102:L104" si="132">(J102+I102+K102)/C102</f>
        <v>8.5</v>
      </c>
      <c r="M102" s="62">
        <f t="shared" ref="M102:M104" si="133">L102*C102</f>
        <v>4250</v>
      </c>
    </row>
    <row r="103" spans="1:13" s="63" customFormat="1">
      <c r="A103" s="57">
        <v>43424</v>
      </c>
      <c r="B103" s="58" t="s">
        <v>447</v>
      </c>
      <c r="C103" s="59">
        <v>1300</v>
      </c>
      <c r="D103" s="58" t="s">
        <v>15</v>
      </c>
      <c r="E103" s="58">
        <v>324</v>
      </c>
      <c r="F103" s="58">
        <v>321.55</v>
      </c>
      <c r="G103" s="73"/>
      <c r="H103" s="73"/>
      <c r="I103" s="60">
        <f t="shared" si="131"/>
        <v>3184.9999999999854</v>
      </c>
      <c r="J103" s="61"/>
      <c r="K103" s="61"/>
      <c r="L103" s="61">
        <f t="shared" si="132"/>
        <v>2.4499999999999886</v>
      </c>
      <c r="M103" s="62">
        <f t="shared" si="133"/>
        <v>3184.9999999999854</v>
      </c>
    </row>
    <row r="104" spans="1:13" s="63" customFormat="1">
      <c r="A104" s="57">
        <v>43424</v>
      </c>
      <c r="B104" s="58" t="s">
        <v>329</v>
      </c>
      <c r="C104" s="59">
        <v>1000</v>
      </c>
      <c r="D104" s="58" t="s">
        <v>15</v>
      </c>
      <c r="E104" s="58">
        <v>526</v>
      </c>
      <c r="F104" s="58">
        <v>522.04999999999995</v>
      </c>
      <c r="G104" s="73"/>
      <c r="H104" s="73"/>
      <c r="I104" s="60">
        <f t="shared" si="131"/>
        <v>3950.0000000000455</v>
      </c>
      <c r="J104" s="61"/>
      <c r="K104" s="61"/>
      <c r="L104" s="61">
        <f t="shared" si="132"/>
        <v>3.9500000000000455</v>
      </c>
      <c r="M104" s="62">
        <f t="shared" si="133"/>
        <v>3950.0000000000455</v>
      </c>
    </row>
    <row r="105" spans="1:13" s="63" customFormat="1">
      <c r="A105" s="57">
        <v>43423</v>
      </c>
      <c r="B105" s="58" t="s">
        <v>391</v>
      </c>
      <c r="C105" s="59">
        <v>1700</v>
      </c>
      <c r="D105" s="58" t="s">
        <v>14</v>
      </c>
      <c r="E105" s="58">
        <v>331.6</v>
      </c>
      <c r="F105" s="58">
        <v>334.05</v>
      </c>
      <c r="G105" s="73">
        <v>337.1</v>
      </c>
      <c r="H105" s="73"/>
      <c r="I105" s="60">
        <f t="shared" ref="I105:I107" si="134">(IF(D105="SHORT",E105-F105,IF(D105="LONG",F105-E105)))*C105</f>
        <v>4164.9999999999809</v>
      </c>
      <c r="J105" s="61">
        <f t="shared" ref="J105:J107" si="135">(IF(D105="SHORT",IF(G105="",0,F105-G105),IF(D105="LONG",IF(G105="",0,G105-F105))))*C105</f>
        <v>5185.0000000000191</v>
      </c>
      <c r="K105" s="61"/>
      <c r="L105" s="61">
        <f t="shared" ref="L105:L107" si="136">(J105+I105+K105)/C105</f>
        <v>5.5</v>
      </c>
      <c r="M105" s="62">
        <f t="shared" ref="M105:M107" si="137">L105*C105</f>
        <v>9350</v>
      </c>
    </row>
    <row r="106" spans="1:13" s="63" customFormat="1">
      <c r="A106" s="57">
        <v>43423</v>
      </c>
      <c r="B106" s="58" t="s">
        <v>372</v>
      </c>
      <c r="C106" s="59">
        <v>300</v>
      </c>
      <c r="D106" s="58" t="s">
        <v>14</v>
      </c>
      <c r="E106" s="58">
        <v>1505.95</v>
      </c>
      <c r="F106" s="58">
        <v>1517.25</v>
      </c>
      <c r="G106" s="73">
        <v>1530.9</v>
      </c>
      <c r="H106" s="73"/>
      <c r="I106" s="60">
        <f t="shared" si="134"/>
        <v>3389.9999999999864</v>
      </c>
      <c r="J106" s="61">
        <f t="shared" si="135"/>
        <v>4095.0000000000273</v>
      </c>
      <c r="K106" s="61"/>
      <c r="L106" s="61">
        <f t="shared" si="136"/>
        <v>24.950000000000045</v>
      </c>
      <c r="M106" s="62">
        <f t="shared" si="137"/>
        <v>7485.0000000000136</v>
      </c>
    </row>
    <row r="107" spans="1:13" s="63" customFormat="1">
      <c r="A107" s="57">
        <v>43423</v>
      </c>
      <c r="B107" s="58" t="s">
        <v>416</v>
      </c>
      <c r="C107" s="59">
        <v>500</v>
      </c>
      <c r="D107" s="58" t="s">
        <v>14</v>
      </c>
      <c r="E107" s="58">
        <v>934.15</v>
      </c>
      <c r="F107" s="58">
        <v>941.5</v>
      </c>
      <c r="G107" s="73">
        <v>950</v>
      </c>
      <c r="H107" s="73"/>
      <c r="I107" s="60">
        <f t="shared" si="134"/>
        <v>3675.0000000000114</v>
      </c>
      <c r="J107" s="61">
        <f t="shared" si="135"/>
        <v>4250</v>
      </c>
      <c r="K107" s="61"/>
      <c r="L107" s="61">
        <f t="shared" si="136"/>
        <v>15.850000000000021</v>
      </c>
      <c r="M107" s="62">
        <f t="shared" si="137"/>
        <v>7925.0000000000109</v>
      </c>
    </row>
    <row r="108" spans="1:13" s="63" customFormat="1">
      <c r="A108" s="57">
        <v>43420</v>
      </c>
      <c r="B108" s="58" t="s">
        <v>20</v>
      </c>
      <c r="C108" s="59">
        <v>1000</v>
      </c>
      <c r="D108" s="58" t="s">
        <v>14</v>
      </c>
      <c r="E108" s="58">
        <v>548</v>
      </c>
      <c r="F108" s="58">
        <v>552.1</v>
      </c>
      <c r="G108" s="73"/>
      <c r="H108" s="73"/>
      <c r="I108" s="60">
        <f t="shared" ref="I108:I112" si="138">(IF(D108="SHORT",E108-F108,IF(D108="LONG",F108-E108)))*C108</f>
        <v>4100.0000000000227</v>
      </c>
      <c r="J108" s="61"/>
      <c r="K108" s="61"/>
      <c r="L108" s="61">
        <f t="shared" ref="L108:L112" si="139">(J108+I108+K108)/C108</f>
        <v>4.1000000000000227</v>
      </c>
      <c r="M108" s="62">
        <f t="shared" ref="M108:M112" si="140">L108*C108</f>
        <v>4100.0000000000227</v>
      </c>
    </row>
    <row r="109" spans="1:13" s="63" customFormat="1">
      <c r="A109" s="57">
        <v>43420</v>
      </c>
      <c r="B109" s="58" t="s">
        <v>499</v>
      </c>
      <c r="C109" s="59">
        <v>2200</v>
      </c>
      <c r="D109" s="58" t="s">
        <v>14</v>
      </c>
      <c r="E109" s="58">
        <v>317.5</v>
      </c>
      <c r="F109" s="58">
        <v>318.7</v>
      </c>
      <c r="G109" s="73"/>
      <c r="H109" s="73"/>
      <c r="I109" s="60">
        <f t="shared" si="138"/>
        <v>2639.999999999975</v>
      </c>
      <c r="J109" s="61"/>
      <c r="K109" s="61"/>
      <c r="L109" s="61">
        <f t="shared" si="139"/>
        <v>1.1999999999999886</v>
      </c>
      <c r="M109" s="62">
        <f t="shared" si="140"/>
        <v>2639.999999999975</v>
      </c>
    </row>
    <row r="110" spans="1:13" s="32" customFormat="1">
      <c r="A110" s="70">
        <v>43420</v>
      </c>
      <c r="B110" s="71" t="s">
        <v>166</v>
      </c>
      <c r="C110" s="72">
        <v>1000</v>
      </c>
      <c r="D110" s="71" t="s">
        <v>14</v>
      </c>
      <c r="E110" s="71">
        <v>600</v>
      </c>
      <c r="F110" s="71">
        <v>604.5</v>
      </c>
      <c r="G110" s="66">
        <v>609.95000000000005</v>
      </c>
      <c r="H110" s="66">
        <v>615.45000000000005</v>
      </c>
      <c r="I110" s="68">
        <f t="shared" si="138"/>
        <v>4500</v>
      </c>
      <c r="J110" s="67">
        <f>(IF(D110="SHORT",IF(G110="",0,F110-G110),IF(D110="LONG",IF(G110="",0,G110-F110))))*C110</f>
        <v>5450.0000000000455</v>
      </c>
      <c r="K110" s="67">
        <f t="shared" ref="K110" si="141">(IF(D110="SHORT",IF(H110="",0,G110-H110),IF(D110="LONG",IF(H110="",0,(H110-G110)))))*C110</f>
        <v>5500</v>
      </c>
      <c r="L110" s="67">
        <f t="shared" si="139"/>
        <v>15.450000000000045</v>
      </c>
      <c r="M110" s="69">
        <f t="shared" si="140"/>
        <v>15450.000000000045</v>
      </c>
    </row>
    <row r="111" spans="1:13" s="63" customFormat="1">
      <c r="A111" s="57">
        <v>43420</v>
      </c>
      <c r="B111" s="58" t="s">
        <v>357</v>
      </c>
      <c r="C111" s="59">
        <v>800</v>
      </c>
      <c r="D111" s="58" t="s">
        <v>14</v>
      </c>
      <c r="E111" s="58">
        <v>1166</v>
      </c>
      <c r="F111" s="58">
        <v>1170</v>
      </c>
      <c r="G111" s="73"/>
      <c r="H111" s="73"/>
      <c r="I111" s="60">
        <f t="shared" si="138"/>
        <v>3200</v>
      </c>
      <c r="J111" s="61"/>
      <c r="K111" s="61"/>
      <c r="L111" s="61">
        <f t="shared" si="139"/>
        <v>4</v>
      </c>
      <c r="M111" s="62">
        <f t="shared" si="140"/>
        <v>3200</v>
      </c>
    </row>
    <row r="112" spans="1:13" s="63" customFormat="1">
      <c r="A112" s="57">
        <v>43419</v>
      </c>
      <c r="B112" s="58" t="s">
        <v>348</v>
      </c>
      <c r="C112" s="59">
        <v>600</v>
      </c>
      <c r="D112" s="58" t="s">
        <v>14</v>
      </c>
      <c r="E112" s="58">
        <v>847</v>
      </c>
      <c r="F112" s="58">
        <v>853.35</v>
      </c>
      <c r="G112" s="73"/>
      <c r="H112" s="73"/>
      <c r="I112" s="60">
        <f t="shared" si="138"/>
        <v>3810.0000000000136</v>
      </c>
      <c r="J112" s="61"/>
      <c r="K112" s="61"/>
      <c r="L112" s="61">
        <f t="shared" si="139"/>
        <v>6.3500000000000227</v>
      </c>
      <c r="M112" s="62">
        <f t="shared" si="140"/>
        <v>3810.0000000000136</v>
      </c>
    </row>
    <row r="113" spans="1:13" s="63" customFormat="1">
      <c r="A113" s="57">
        <v>43419</v>
      </c>
      <c r="B113" s="58" t="s">
        <v>516</v>
      </c>
      <c r="C113" s="59">
        <v>1575</v>
      </c>
      <c r="D113" s="58" t="s">
        <v>14</v>
      </c>
      <c r="E113" s="58">
        <v>247.3</v>
      </c>
      <c r="F113" s="58">
        <v>249.15</v>
      </c>
      <c r="G113" s="73"/>
      <c r="H113" s="73"/>
      <c r="I113" s="60">
        <f t="shared" ref="I113:I115" si="142">(IF(D113="SHORT",E113-F113,IF(D113="LONG",F113-E113)))*C113</f>
        <v>2913.7499999999909</v>
      </c>
      <c r="J113" s="61"/>
      <c r="K113" s="61"/>
      <c r="L113" s="61">
        <f t="shared" ref="L113:L115" si="143">(J113+I113+K113)/C113</f>
        <v>1.8499999999999943</v>
      </c>
      <c r="M113" s="62">
        <f t="shared" ref="M113:M115" si="144">L113*C113</f>
        <v>2913.7499999999909</v>
      </c>
    </row>
    <row r="114" spans="1:13" s="32" customFormat="1">
      <c r="A114" s="70">
        <v>43419</v>
      </c>
      <c r="B114" s="71" t="s">
        <v>491</v>
      </c>
      <c r="C114" s="72">
        <v>800</v>
      </c>
      <c r="D114" s="71" t="s">
        <v>14</v>
      </c>
      <c r="E114" s="71">
        <v>617.1</v>
      </c>
      <c r="F114" s="71">
        <v>621.70000000000005</v>
      </c>
      <c r="G114" s="66">
        <v>627.35</v>
      </c>
      <c r="H114" s="66">
        <v>633</v>
      </c>
      <c r="I114" s="68">
        <f t="shared" si="142"/>
        <v>3680.0000000000182</v>
      </c>
      <c r="J114" s="67">
        <f t="shared" ref="J114:J115" si="145">(IF(D114="SHORT",IF(G114="",0,F114-G114),IF(D114="LONG",IF(G114="",0,G114-F114))))*C114</f>
        <v>4519.9999999999818</v>
      </c>
      <c r="K114" s="67">
        <f t="shared" ref="K114:K115" si="146">(IF(D114="SHORT",IF(H114="",0,G114-H114),IF(D114="LONG",IF(H114="",0,(H114-G114)))))*C114</f>
        <v>4519.9999999999818</v>
      </c>
      <c r="L114" s="67">
        <f t="shared" si="143"/>
        <v>15.899999999999977</v>
      </c>
      <c r="M114" s="69">
        <f t="shared" si="144"/>
        <v>12719.999999999982</v>
      </c>
    </row>
    <row r="115" spans="1:13" s="32" customFormat="1">
      <c r="A115" s="70">
        <v>43419</v>
      </c>
      <c r="B115" s="71" t="s">
        <v>398</v>
      </c>
      <c r="C115" s="72">
        <v>1400</v>
      </c>
      <c r="D115" s="71" t="s">
        <v>14</v>
      </c>
      <c r="E115" s="71">
        <v>489.9</v>
      </c>
      <c r="F115" s="71">
        <v>493.55</v>
      </c>
      <c r="G115" s="66">
        <v>498.05</v>
      </c>
      <c r="H115" s="66">
        <v>502.3</v>
      </c>
      <c r="I115" s="68">
        <f t="shared" si="142"/>
        <v>5110.0000000000473</v>
      </c>
      <c r="J115" s="67">
        <f t="shared" si="145"/>
        <v>6300</v>
      </c>
      <c r="K115" s="67">
        <f t="shared" si="146"/>
        <v>5950</v>
      </c>
      <c r="L115" s="67">
        <f t="shared" si="143"/>
        <v>12.400000000000034</v>
      </c>
      <c r="M115" s="69">
        <f t="shared" si="144"/>
        <v>17360.000000000047</v>
      </c>
    </row>
    <row r="116" spans="1:13" s="63" customFormat="1">
      <c r="A116" s="57">
        <v>43418</v>
      </c>
      <c r="B116" s="58" t="s">
        <v>346</v>
      </c>
      <c r="C116" s="59">
        <v>3000</v>
      </c>
      <c r="D116" s="58" t="s">
        <v>15</v>
      </c>
      <c r="E116" s="58">
        <v>147.85</v>
      </c>
      <c r="F116" s="58">
        <v>146.69999999999999</v>
      </c>
      <c r="G116" s="73">
        <v>145.4</v>
      </c>
      <c r="H116" s="73"/>
      <c r="I116" s="60">
        <f t="shared" ref="I116:I118" si="147">(IF(D116="SHORT",E116-F116,IF(D116="LONG",F116-E116)))*C116</f>
        <v>3450.0000000000173</v>
      </c>
      <c r="J116" s="61">
        <f t="shared" ref="J116:J118" si="148">(IF(D116="SHORT",IF(G116="",0,F116-G116),IF(D116="LONG",IF(G116="",0,G116-F116))))*C116</f>
        <v>3899.9999999999491</v>
      </c>
      <c r="K116" s="61"/>
      <c r="L116" s="61">
        <f t="shared" ref="L116:L118" si="149">(J116+I116+K116)/C116</f>
        <v>2.4499999999999886</v>
      </c>
      <c r="M116" s="62">
        <f t="shared" ref="M116:M118" si="150">L116*C116</f>
        <v>7349.9999999999654</v>
      </c>
    </row>
    <row r="117" spans="1:13" s="63" customFormat="1">
      <c r="A117" s="57">
        <v>43418</v>
      </c>
      <c r="B117" s="58" t="s">
        <v>279</v>
      </c>
      <c r="C117" s="59">
        <v>2500</v>
      </c>
      <c r="D117" s="58" t="s">
        <v>14</v>
      </c>
      <c r="E117" s="58">
        <v>335.85</v>
      </c>
      <c r="F117" s="58">
        <v>332.8</v>
      </c>
      <c r="G117" s="73"/>
      <c r="H117" s="73"/>
      <c r="I117" s="60">
        <f t="shared" si="147"/>
        <v>-7625.0000000000282</v>
      </c>
      <c r="J117" s="61"/>
      <c r="K117" s="61"/>
      <c r="L117" s="61">
        <f t="shared" si="149"/>
        <v>-3.0500000000000114</v>
      </c>
      <c r="M117" s="62">
        <f t="shared" si="150"/>
        <v>-7625.0000000000282</v>
      </c>
    </row>
    <row r="118" spans="1:13" s="63" customFormat="1">
      <c r="A118" s="57">
        <v>43418</v>
      </c>
      <c r="B118" s="58" t="s">
        <v>366</v>
      </c>
      <c r="C118" s="59">
        <v>500</v>
      </c>
      <c r="D118" s="58" t="s">
        <v>15</v>
      </c>
      <c r="E118" s="58">
        <v>848.5</v>
      </c>
      <c r="F118" s="58">
        <v>842.1</v>
      </c>
      <c r="G118" s="73"/>
      <c r="H118" s="73"/>
      <c r="I118" s="60">
        <f t="shared" si="147"/>
        <v>3199.9999999999886</v>
      </c>
      <c r="J118" s="61">
        <f t="shared" si="148"/>
        <v>0</v>
      </c>
      <c r="K118" s="61"/>
      <c r="L118" s="61">
        <f t="shared" si="149"/>
        <v>6.3999999999999773</v>
      </c>
      <c r="M118" s="62">
        <f t="shared" si="150"/>
        <v>3199.9999999999886</v>
      </c>
    </row>
    <row r="119" spans="1:13" s="63" customFormat="1">
      <c r="A119" s="57">
        <v>43417</v>
      </c>
      <c r="B119" s="58" t="s">
        <v>392</v>
      </c>
      <c r="C119" s="59">
        <v>2500</v>
      </c>
      <c r="D119" s="58" t="s">
        <v>14</v>
      </c>
      <c r="E119" s="58">
        <v>139.15</v>
      </c>
      <c r="F119" s="58">
        <v>140.15</v>
      </c>
      <c r="G119" s="73">
        <v>141.44999999999999</v>
      </c>
      <c r="H119" s="73"/>
      <c r="I119" s="60">
        <f t="shared" ref="I119:I122" si="151">(IF(D119="SHORT",E119-F119,IF(D119="LONG",F119-E119)))*C119</f>
        <v>2500</v>
      </c>
      <c r="J119" s="61">
        <f t="shared" ref="J119" si="152">(IF(D119="SHORT",IF(G119="",0,F119-G119),IF(D119="LONG",IF(G119="",0,G119-F119))))*C119</f>
        <v>3249.9999999999573</v>
      </c>
      <c r="K119" s="61"/>
      <c r="L119" s="61">
        <f t="shared" ref="L119:L122" si="153">(J119+I119+K119)/C119</f>
        <v>2.2999999999999829</v>
      </c>
      <c r="M119" s="62">
        <f t="shared" ref="M119:M122" si="154">L119*C119</f>
        <v>5749.9999999999573</v>
      </c>
    </row>
    <row r="120" spans="1:13" s="63" customFormat="1">
      <c r="A120" s="57">
        <v>43417</v>
      </c>
      <c r="B120" s="58" t="s">
        <v>501</v>
      </c>
      <c r="C120" s="59">
        <v>2500</v>
      </c>
      <c r="D120" s="58" t="s">
        <v>14</v>
      </c>
      <c r="E120" s="58">
        <v>204.9</v>
      </c>
      <c r="F120" s="58">
        <v>206.4</v>
      </c>
      <c r="G120" s="73"/>
      <c r="H120" s="73"/>
      <c r="I120" s="60">
        <f t="shared" si="151"/>
        <v>3750</v>
      </c>
      <c r="J120" s="61"/>
      <c r="K120" s="61"/>
      <c r="L120" s="61">
        <f t="shared" si="153"/>
        <v>1.5</v>
      </c>
      <c r="M120" s="62">
        <f t="shared" si="154"/>
        <v>3750</v>
      </c>
    </row>
    <row r="121" spans="1:13" s="63" customFormat="1">
      <c r="A121" s="57">
        <v>43417</v>
      </c>
      <c r="B121" s="58" t="s">
        <v>378</v>
      </c>
      <c r="C121" s="59">
        <v>2000</v>
      </c>
      <c r="D121" s="58" t="s">
        <v>14</v>
      </c>
      <c r="E121" s="58">
        <v>223.8</v>
      </c>
      <c r="F121" s="58">
        <v>225.45</v>
      </c>
      <c r="G121" s="73"/>
      <c r="H121" s="73"/>
      <c r="I121" s="60">
        <f t="shared" si="151"/>
        <v>3299.9999999999545</v>
      </c>
      <c r="J121" s="61"/>
      <c r="K121" s="61"/>
      <c r="L121" s="61">
        <f t="shared" si="153"/>
        <v>1.6499999999999773</v>
      </c>
      <c r="M121" s="62">
        <f t="shared" si="154"/>
        <v>3299.9999999999545</v>
      </c>
    </row>
    <row r="122" spans="1:13" s="63" customFormat="1">
      <c r="A122" s="57">
        <v>43417</v>
      </c>
      <c r="B122" s="58" t="s">
        <v>415</v>
      </c>
      <c r="C122" s="59">
        <v>1750</v>
      </c>
      <c r="D122" s="58" t="s">
        <v>14</v>
      </c>
      <c r="E122" s="58">
        <v>204.3</v>
      </c>
      <c r="F122" s="58">
        <v>202.45</v>
      </c>
      <c r="G122" s="73"/>
      <c r="H122" s="73"/>
      <c r="I122" s="60">
        <f t="shared" si="151"/>
        <v>-3237.50000000004</v>
      </c>
      <c r="J122" s="61"/>
      <c r="K122" s="61"/>
      <c r="L122" s="61">
        <f t="shared" si="153"/>
        <v>-1.850000000000023</v>
      </c>
      <c r="M122" s="62">
        <f t="shared" si="154"/>
        <v>-3237.50000000004</v>
      </c>
    </row>
    <row r="123" spans="1:13" s="63" customFormat="1">
      <c r="A123" s="57">
        <v>43416</v>
      </c>
      <c r="B123" s="58" t="s">
        <v>392</v>
      </c>
      <c r="C123" s="59">
        <v>2500</v>
      </c>
      <c r="D123" s="58" t="s">
        <v>15</v>
      </c>
      <c r="E123" s="58">
        <v>141.6</v>
      </c>
      <c r="F123" s="58">
        <v>140.5</v>
      </c>
      <c r="G123" s="73"/>
      <c r="H123" s="73"/>
      <c r="I123" s="60">
        <f t="shared" ref="I123:I126" si="155">(IF(D123="SHORT",E123-F123,IF(D123="LONG",F123-E123)))*C123</f>
        <v>2749.9999999999859</v>
      </c>
      <c r="J123" s="61"/>
      <c r="K123" s="61"/>
      <c r="L123" s="61">
        <f t="shared" ref="L123:L126" si="156">(J123+I123+K123)/C123</f>
        <v>1.0999999999999943</v>
      </c>
      <c r="M123" s="62">
        <f t="shared" ref="M123:M126" si="157">L123*C123</f>
        <v>2749.9999999999859</v>
      </c>
    </row>
    <row r="124" spans="1:13" s="63" customFormat="1">
      <c r="A124" s="57">
        <v>43416</v>
      </c>
      <c r="B124" s="58" t="s">
        <v>450</v>
      </c>
      <c r="C124" s="59">
        <v>1500</v>
      </c>
      <c r="D124" s="58" t="s">
        <v>15</v>
      </c>
      <c r="E124" s="58">
        <v>505.2</v>
      </c>
      <c r="F124" s="58">
        <v>501.4</v>
      </c>
      <c r="G124" s="73"/>
      <c r="H124" s="73"/>
      <c r="I124" s="60">
        <f t="shared" si="155"/>
        <v>5700.0000000000173</v>
      </c>
      <c r="J124" s="61"/>
      <c r="K124" s="61"/>
      <c r="L124" s="61">
        <f t="shared" si="156"/>
        <v>3.8000000000000114</v>
      </c>
      <c r="M124" s="62">
        <f t="shared" si="157"/>
        <v>5700.0000000000173</v>
      </c>
    </row>
    <row r="125" spans="1:13" s="63" customFormat="1">
      <c r="A125" s="57">
        <v>43416</v>
      </c>
      <c r="B125" s="58" t="s">
        <v>514</v>
      </c>
      <c r="C125" s="59">
        <v>1200</v>
      </c>
      <c r="D125" s="58" t="s">
        <v>15</v>
      </c>
      <c r="E125" s="58">
        <v>545.5</v>
      </c>
      <c r="F125" s="58">
        <v>541.4</v>
      </c>
      <c r="G125" s="73"/>
      <c r="H125" s="73"/>
      <c r="I125" s="60">
        <f t="shared" si="155"/>
        <v>4920.0000000000273</v>
      </c>
      <c r="J125" s="61"/>
      <c r="K125" s="61"/>
      <c r="L125" s="61">
        <f t="shared" si="156"/>
        <v>4.1000000000000227</v>
      </c>
      <c r="M125" s="62">
        <f t="shared" si="157"/>
        <v>4920.0000000000273</v>
      </c>
    </row>
    <row r="126" spans="1:13" s="63" customFormat="1">
      <c r="A126" s="57">
        <v>43410</v>
      </c>
      <c r="B126" s="58" t="s">
        <v>515</v>
      </c>
      <c r="C126" s="59">
        <v>500</v>
      </c>
      <c r="D126" s="58" t="s">
        <v>15</v>
      </c>
      <c r="E126" s="58">
        <v>1010.5</v>
      </c>
      <c r="F126" s="58">
        <v>1002.9</v>
      </c>
      <c r="G126" s="73"/>
      <c r="H126" s="73"/>
      <c r="I126" s="60">
        <f t="shared" si="155"/>
        <v>3800.0000000000114</v>
      </c>
      <c r="J126" s="61"/>
      <c r="K126" s="61"/>
      <c r="L126" s="61">
        <f t="shared" si="156"/>
        <v>7.6000000000000227</v>
      </c>
      <c r="M126" s="62">
        <f t="shared" si="157"/>
        <v>3800.0000000000114</v>
      </c>
    </row>
    <row r="127" spans="1:13" s="63" customFormat="1">
      <c r="A127" s="57">
        <v>43409</v>
      </c>
      <c r="B127" s="58" t="s">
        <v>315</v>
      </c>
      <c r="C127" s="59">
        <v>3200</v>
      </c>
      <c r="D127" s="58" t="s">
        <v>15</v>
      </c>
      <c r="E127" s="58">
        <v>264.5</v>
      </c>
      <c r="F127" s="58">
        <v>262.5</v>
      </c>
      <c r="G127" s="73"/>
      <c r="H127" s="73"/>
      <c r="I127" s="60">
        <f t="shared" ref="I127:I131" si="158">(IF(D127="SHORT",E127-F127,IF(D127="LONG",F127-E127)))*C127</f>
        <v>6400</v>
      </c>
      <c r="J127" s="61"/>
      <c r="K127" s="61"/>
      <c r="L127" s="61">
        <f t="shared" ref="L127:L131" si="159">(J127+I127+K127)/C127</f>
        <v>2</v>
      </c>
      <c r="M127" s="62">
        <f t="shared" ref="M127:M131" si="160">L127*C127</f>
        <v>6400</v>
      </c>
    </row>
    <row r="128" spans="1:13" s="63" customFormat="1">
      <c r="A128" s="57">
        <v>43409</v>
      </c>
      <c r="B128" s="58" t="s">
        <v>327</v>
      </c>
      <c r="C128" s="59">
        <v>500</v>
      </c>
      <c r="D128" s="58" t="s">
        <v>15</v>
      </c>
      <c r="E128" s="58">
        <v>1621.75</v>
      </c>
      <c r="F128" s="58">
        <v>1609.6</v>
      </c>
      <c r="G128" s="73"/>
      <c r="H128" s="73"/>
      <c r="I128" s="60">
        <f t="shared" si="158"/>
        <v>6075.0000000000455</v>
      </c>
      <c r="J128" s="61"/>
      <c r="K128" s="61"/>
      <c r="L128" s="61">
        <f t="shared" si="159"/>
        <v>12.150000000000091</v>
      </c>
      <c r="M128" s="62">
        <f t="shared" si="160"/>
        <v>6075.0000000000455</v>
      </c>
    </row>
    <row r="129" spans="1:13" s="63" customFormat="1">
      <c r="A129" s="57">
        <v>43409</v>
      </c>
      <c r="B129" s="58" t="s">
        <v>465</v>
      </c>
      <c r="C129" s="59">
        <v>4000</v>
      </c>
      <c r="D129" s="58" t="s">
        <v>15</v>
      </c>
      <c r="E129" s="58">
        <v>111</v>
      </c>
      <c r="F129" s="58">
        <v>112</v>
      </c>
      <c r="G129" s="73"/>
      <c r="H129" s="73"/>
      <c r="I129" s="60">
        <f t="shared" si="158"/>
        <v>-4000</v>
      </c>
      <c r="J129" s="61"/>
      <c r="K129" s="61"/>
      <c r="L129" s="61">
        <f t="shared" si="159"/>
        <v>-1</v>
      </c>
      <c r="M129" s="62">
        <f t="shared" si="160"/>
        <v>-4000</v>
      </c>
    </row>
    <row r="130" spans="1:13" s="32" customFormat="1">
      <c r="A130" s="70">
        <v>43409</v>
      </c>
      <c r="B130" s="71" t="s">
        <v>504</v>
      </c>
      <c r="C130" s="72">
        <v>1500</v>
      </c>
      <c r="D130" s="71" t="s">
        <v>15</v>
      </c>
      <c r="E130" s="71">
        <v>228.8</v>
      </c>
      <c r="F130" s="71">
        <v>227.05</v>
      </c>
      <c r="G130" s="66">
        <v>225</v>
      </c>
      <c r="H130" s="66">
        <v>223</v>
      </c>
      <c r="I130" s="68">
        <f t="shared" si="158"/>
        <v>2625</v>
      </c>
      <c r="J130" s="67">
        <f t="shared" ref="J130" si="161">(IF(D130="SHORT",IF(G130="",0,F130-G130),IF(D130="LONG",IF(G130="",0,G130-F130))))*C130</f>
        <v>3075.0000000000173</v>
      </c>
      <c r="K130" s="67">
        <f t="shared" ref="K130" si="162">(IF(D130="SHORT",IF(H130="",0,G130-H130),IF(D130="LONG",IF(H130="",0,(H130-G130)))))*C130</f>
        <v>3000</v>
      </c>
      <c r="L130" s="67">
        <f t="shared" si="159"/>
        <v>5.8000000000000123</v>
      </c>
      <c r="M130" s="69">
        <f t="shared" si="160"/>
        <v>8700.0000000000182</v>
      </c>
    </row>
    <row r="131" spans="1:13" s="63" customFormat="1">
      <c r="A131" s="57">
        <v>43409</v>
      </c>
      <c r="B131" s="58" t="s">
        <v>486</v>
      </c>
      <c r="C131" s="59">
        <v>2400</v>
      </c>
      <c r="D131" s="58" t="s">
        <v>14</v>
      </c>
      <c r="E131" s="58">
        <v>175.1</v>
      </c>
      <c r="F131" s="58">
        <v>173.5</v>
      </c>
      <c r="G131" s="73"/>
      <c r="H131" s="73"/>
      <c r="I131" s="60">
        <f t="shared" si="158"/>
        <v>-3839.9999999999864</v>
      </c>
      <c r="J131" s="61"/>
      <c r="K131" s="61"/>
      <c r="L131" s="61">
        <f t="shared" si="159"/>
        <v>-1.5999999999999943</v>
      </c>
      <c r="M131" s="62">
        <f t="shared" si="160"/>
        <v>-3839.9999999999864</v>
      </c>
    </row>
    <row r="132" spans="1:13" s="63" customFormat="1">
      <c r="A132" s="57">
        <v>43406</v>
      </c>
      <c r="B132" s="58" t="s">
        <v>456</v>
      </c>
      <c r="C132" s="59">
        <v>1250</v>
      </c>
      <c r="D132" s="58" t="s">
        <v>14</v>
      </c>
      <c r="E132" s="58">
        <v>665</v>
      </c>
      <c r="F132" s="58">
        <v>669.95</v>
      </c>
      <c r="G132" s="73"/>
      <c r="H132" s="73"/>
      <c r="I132" s="60">
        <f t="shared" ref="I132:I135" si="163">(IF(D132="SHORT",E132-F132,IF(D132="LONG",F132-E132)))*C132</f>
        <v>6187.5000000000564</v>
      </c>
      <c r="J132" s="61"/>
      <c r="K132" s="61"/>
      <c r="L132" s="61">
        <f t="shared" ref="L132:L135" si="164">(J132+I132+K132)/C132</f>
        <v>4.9500000000000455</v>
      </c>
      <c r="M132" s="62">
        <f t="shared" ref="M132:M135" si="165">L132*C132</f>
        <v>6187.5000000000564</v>
      </c>
    </row>
    <row r="133" spans="1:13" s="32" customFormat="1">
      <c r="A133" s="70">
        <v>43406</v>
      </c>
      <c r="B133" s="71" t="s">
        <v>380</v>
      </c>
      <c r="C133" s="72">
        <v>1250</v>
      </c>
      <c r="D133" s="71" t="s">
        <v>14</v>
      </c>
      <c r="E133" s="71">
        <v>279.05</v>
      </c>
      <c r="F133" s="71">
        <v>281.14999999999998</v>
      </c>
      <c r="G133" s="66">
        <v>283.7</v>
      </c>
      <c r="H133" s="66">
        <v>286.25</v>
      </c>
      <c r="I133" s="68">
        <f t="shared" si="163"/>
        <v>2624.9999999999573</v>
      </c>
      <c r="J133" s="67">
        <f t="shared" ref="J133" si="166">(IF(D133="SHORT",IF(G133="",0,F133-G133),IF(D133="LONG",IF(G133="",0,G133-F133))))*C133</f>
        <v>3187.5000000000141</v>
      </c>
      <c r="K133" s="67">
        <f t="shared" ref="K133" si="167">(IF(D133="SHORT",IF(H133="",0,G133-H133),IF(D133="LONG",IF(H133="",0,(H133-G133)))))*C133</f>
        <v>3187.5000000000141</v>
      </c>
      <c r="L133" s="67">
        <f t="shared" si="164"/>
        <v>7.1999999999999886</v>
      </c>
      <c r="M133" s="69">
        <f t="shared" si="165"/>
        <v>8999.9999999999854</v>
      </c>
    </row>
    <row r="134" spans="1:13" s="63" customFormat="1">
      <c r="A134" s="57">
        <v>43406</v>
      </c>
      <c r="B134" s="58" t="s">
        <v>402</v>
      </c>
      <c r="C134" s="59">
        <v>500</v>
      </c>
      <c r="D134" s="58" t="s">
        <v>14</v>
      </c>
      <c r="E134" s="58">
        <v>962.85</v>
      </c>
      <c r="F134" s="58">
        <v>954.15</v>
      </c>
      <c r="G134" s="73"/>
      <c r="H134" s="73"/>
      <c r="I134" s="60">
        <f t="shared" si="163"/>
        <v>-4350.0000000000227</v>
      </c>
      <c r="J134" s="61"/>
      <c r="K134" s="61"/>
      <c r="L134" s="61">
        <f t="shared" si="164"/>
        <v>-8.7000000000000455</v>
      </c>
      <c r="M134" s="62">
        <f t="shared" si="165"/>
        <v>-4350.0000000000227</v>
      </c>
    </row>
    <row r="135" spans="1:13" s="63" customFormat="1">
      <c r="A135" s="57">
        <v>43405</v>
      </c>
      <c r="B135" s="58" t="s">
        <v>471</v>
      </c>
      <c r="C135" s="59">
        <v>400</v>
      </c>
      <c r="D135" s="58" t="s">
        <v>15</v>
      </c>
      <c r="E135" s="58">
        <v>1374.75</v>
      </c>
      <c r="F135" s="58">
        <v>1387.15</v>
      </c>
      <c r="G135" s="73"/>
      <c r="H135" s="73"/>
      <c r="I135" s="60">
        <f t="shared" si="163"/>
        <v>-4960.0000000000364</v>
      </c>
      <c r="J135" s="61"/>
      <c r="K135" s="61"/>
      <c r="L135" s="61">
        <f t="shared" si="164"/>
        <v>-12.400000000000091</v>
      </c>
      <c r="M135" s="62">
        <f t="shared" si="165"/>
        <v>-4960.0000000000364</v>
      </c>
    </row>
    <row r="136" spans="1:13" s="63" customFormat="1">
      <c r="A136" s="57">
        <v>43405</v>
      </c>
      <c r="B136" s="58" t="s">
        <v>166</v>
      </c>
      <c r="C136" s="59">
        <v>1000</v>
      </c>
      <c r="D136" s="58" t="s">
        <v>14</v>
      </c>
      <c r="E136" s="58">
        <v>664.8</v>
      </c>
      <c r="F136" s="58">
        <v>669.75</v>
      </c>
      <c r="G136" s="73"/>
      <c r="H136" s="73"/>
      <c r="I136" s="60">
        <f t="shared" ref="I136" si="168">(IF(D136="SHORT",E136-F136,IF(D136="LONG",F136-E136)))*C136</f>
        <v>4950.0000000000455</v>
      </c>
      <c r="J136" s="61"/>
      <c r="K136" s="61"/>
      <c r="L136" s="61">
        <f t="shared" ref="L136" si="169">(J136+I136+K136)/C136</f>
        <v>4.9500000000000455</v>
      </c>
      <c r="M136" s="62">
        <f t="shared" ref="M136" si="170">L136*C136</f>
        <v>4950.0000000000455</v>
      </c>
    </row>
    <row r="137" spans="1:13" ht="15" customHeight="1">
      <c r="A137" s="83"/>
      <c r="B137" s="84"/>
      <c r="C137" s="84"/>
      <c r="D137" s="84"/>
      <c r="E137" s="84"/>
      <c r="F137" s="84"/>
      <c r="G137" s="84"/>
      <c r="H137" s="84"/>
      <c r="I137" s="85"/>
      <c r="J137" s="86"/>
      <c r="K137" s="87"/>
      <c r="L137" s="88"/>
      <c r="M137" s="84"/>
    </row>
    <row r="138" spans="1:13" s="63" customFormat="1">
      <c r="A138" s="57">
        <v>43404</v>
      </c>
      <c r="B138" s="58" t="s">
        <v>429</v>
      </c>
      <c r="C138" s="59">
        <v>250</v>
      </c>
      <c r="D138" s="58" t="s">
        <v>14</v>
      </c>
      <c r="E138" s="58">
        <v>2545.4</v>
      </c>
      <c r="F138" s="58">
        <v>2564.5</v>
      </c>
      <c r="G138" s="73"/>
      <c r="H138" s="73"/>
      <c r="I138" s="60">
        <f t="shared" ref="I138" si="171">(IF(D138="SHORT",E138-F138,IF(D138="LONG",F138-E138)))*C138</f>
        <v>4774.9999999999773</v>
      </c>
      <c r="J138" s="61"/>
      <c r="K138" s="61"/>
      <c r="L138" s="61">
        <f t="shared" ref="L138" si="172">(J138+I138+K138)/C138</f>
        <v>19.099999999999909</v>
      </c>
      <c r="M138" s="62">
        <f t="shared" ref="M138" si="173">L138*C138</f>
        <v>4774.9999999999773</v>
      </c>
    </row>
    <row r="139" spans="1:13" s="63" customFormat="1">
      <c r="A139" s="57">
        <v>43404</v>
      </c>
      <c r="B139" s="58" t="s">
        <v>456</v>
      </c>
      <c r="C139" s="59">
        <v>1250</v>
      </c>
      <c r="D139" s="58" t="s">
        <v>14</v>
      </c>
      <c r="E139" s="58">
        <v>626.75</v>
      </c>
      <c r="F139" s="58">
        <v>631.45000000000005</v>
      </c>
      <c r="G139" s="73">
        <v>637.15</v>
      </c>
      <c r="H139" s="73"/>
      <c r="I139" s="60">
        <f t="shared" ref="I139:I141" si="174">(IF(D139="SHORT",E139-F139,IF(D139="LONG",F139-E139)))*C139</f>
        <v>5875.0000000000564</v>
      </c>
      <c r="J139" s="61">
        <f t="shared" ref="J139:J141" si="175">(IF(D139="SHORT",IF(G139="",0,F139-G139),IF(D139="LONG",IF(G139="",0,G139-F139))))*C139</f>
        <v>7124.9999999999145</v>
      </c>
      <c r="K139" s="61"/>
      <c r="L139" s="61">
        <f t="shared" ref="L139:L141" si="176">(J139+I139+K139)/C139</f>
        <v>10.399999999999977</v>
      </c>
      <c r="M139" s="62">
        <f t="shared" ref="M139:M141" si="177">L139*C139</f>
        <v>12999.999999999971</v>
      </c>
    </row>
    <row r="140" spans="1:13" s="63" customFormat="1">
      <c r="A140" s="57">
        <v>43404</v>
      </c>
      <c r="B140" s="58" t="s">
        <v>512</v>
      </c>
      <c r="C140" s="59">
        <v>2750</v>
      </c>
      <c r="D140" s="58" t="s">
        <v>14</v>
      </c>
      <c r="E140" s="58">
        <v>349.2</v>
      </c>
      <c r="F140" s="58">
        <v>351.8</v>
      </c>
      <c r="G140" s="73">
        <v>355</v>
      </c>
      <c r="H140" s="73"/>
      <c r="I140" s="60">
        <f t="shared" si="174"/>
        <v>7150.0000000000628</v>
      </c>
      <c r="J140" s="61">
        <f t="shared" si="175"/>
        <v>8799.9999999999691</v>
      </c>
      <c r="K140" s="61"/>
      <c r="L140" s="61">
        <f t="shared" si="176"/>
        <v>5.8000000000000123</v>
      </c>
      <c r="M140" s="62">
        <f t="shared" si="177"/>
        <v>15950.000000000035</v>
      </c>
    </row>
    <row r="141" spans="1:13" s="63" customFormat="1">
      <c r="A141" s="57">
        <v>43404</v>
      </c>
      <c r="B141" s="58" t="s">
        <v>30</v>
      </c>
      <c r="C141" s="59">
        <v>1500</v>
      </c>
      <c r="D141" s="58" t="s">
        <v>15</v>
      </c>
      <c r="E141" s="58">
        <v>235.5</v>
      </c>
      <c r="F141" s="58">
        <v>233.7</v>
      </c>
      <c r="G141" s="73"/>
      <c r="H141" s="73"/>
      <c r="I141" s="60">
        <f t="shared" si="174"/>
        <v>2700.0000000000173</v>
      </c>
      <c r="J141" s="61">
        <f t="shared" si="175"/>
        <v>0</v>
      </c>
      <c r="K141" s="61"/>
      <c r="L141" s="61">
        <f t="shared" si="176"/>
        <v>1.8000000000000116</v>
      </c>
      <c r="M141" s="62">
        <f t="shared" si="177"/>
        <v>2700.0000000000173</v>
      </c>
    </row>
    <row r="142" spans="1:13" s="63" customFormat="1">
      <c r="A142" s="57">
        <v>43403</v>
      </c>
      <c r="B142" s="58" t="s">
        <v>365</v>
      </c>
      <c r="C142" s="59">
        <v>1500</v>
      </c>
      <c r="D142" s="58" t="s">
        <v>15</v>
      </c>
      <c r="E142" s="58">
        <v>177.8</v>
      </c>
      <c r="F142" s="58">
        <v>176.45</v>
      </c>
      <c r="G142" s="73"/>
      <c r="H142" s="73"/>
      <c r="I142" s="60">
        <f t="shared" ref="I142:I143" si="178">(IF(D142="SHORT",E142-F142,IF(D142="LONG",F142-E142)))*C142</f>
        <v>2025.0000000000341</v>
      </c>
      <c r="J142" s="61"/>
      <c r="K142" s="61"/>
      <c r="L142" s="61">
        <f t="shared" ref="L142:L143" si="179">(J142+I142+K142)/C142</f>
        <v>1.3500000000000227</v>
      </c>
      <c r="M142" s="62">
        <f t="shared" ref="M142:M143" si="180">L142*C142</f>
        <v>2025.0000000000341</v>
      </c>
    </row>
    <row r="143" spans="1:13" s="63" customFormat="1">
      <c r="A143" s="57">
        <v>43403</v>
      </c>
      <c r="B143" s="58" t="s">
        <v>431</v>
      </c>
      <c r="C143" s="59">
        <v>1575</v>
      </c>
      <c r="D143" s="58" t="s">
        <v>14</v>
      </c>
      <c r="E143" s="58">
        <v>225.6</v>
      </c>
      <c r="F143" s="58">
        <v>227.3</v>
      </c>
      <c r="G143" s="73"/>
      <c r="H143" s="73"/>
      <c r="I143" s="60">
        <f t="shared" si="178"/>
        <v>2677.5000000000268</v>
      </c>
      <c r="J143" s="61"/>
      <c r="K143" s="61"/>
      <c r="L143" s="61">
        <f t="shared" si="179"/>
        <v>1.7000000000000171</v>
      </c>
      <c r="M143" s="62">
        <f t="shared" si="180"/>
        <v>2677.5000000000268</v>
      </c>
    </row>
    <row r="144" spans="1:13" s="63" customFormat="1">
      <c r="A144" s="57">
        <v>43402</v>
      </c>
      <c r="B144" s="58" t="s">
        <v>511</v>
      </c>
      <c r="C144" s="59">
        <v>4000</v>
      </c>
      <c r="D144" s="58" t="s">
        <v>14</v>
      </c>
      <c r="E144" s="58">
        <v>113.8</v>
      </c>
      <c r="F144" s="58">
        <v>114.65</v>
      </c>
      <c r="G144" s="73">
        <v>115.7</v>
      </c>
      <c r="H144" s="73"/>
      <c r="I144" s="60">
        <f t="shared" ref="I144" si="181">(IF(D144="SHORT",E144-F144,IF(D144="LONG",F144-E144)))*C144</f>
        <v>3400.0000000000341</v>
      </c>
      <c r="J144" s="61">
        <f t="shared" ref="J144" si="182">(IF(D144="SHORT",IF(G144="",0,F144-G144),IF(D144="LONG",IF(G144="",0,G144-F144))))*C144</f>
        <v>4199.9999999999891</v>
      </c>
      <c r="K144" s="61"/>
      <c r="L144" s="61">
        <f t="shared" ref="L144" si="183">(J144+I144+K144)/C144</f>
        <v>1.9000000000000059</v>
      </c>
      <c r="M144" s="62">
        <f t="shared" ref="M144" si="184">L144*C144</f>
        <v>7600.0000000000236</v>
      </c>
    </row>
    <row r="145" spans="1:13" s="63" customFormat="1">
      <c r="A145" s="57">
        <v>43402</v>
      </c>
      <c r="B145" s="58" t="s">
        <v>446</v>
      </c>
      <c r="C145" s="59">
        <v>700</v>
      </c>
      <c r="D145" s="58" t="s">
        <v>14</v>
      </c>
      <c r="E145" s="58">
        <v>763.8</v>
      </c>
      <c r="F145" s="58">
        <v>769.2</v>
      </c>
      <c r="G145" s="73"/>
      <c r="H145" s="73"/>
      <c r="I145" s="60">
        <f t="shared" ref="I145:I147" si="185">(IF(D145="SHORT",E145-F145,IF(D145="LONG",F145-E145)))*C145</f>
        <v>3780.0000000000637</v>
      </c>
      <c r="J145" s="61">
        <f t="shared" ref="J145:J146" si="186">(IF(D145="SHORT",IF(G145="",0,F145-G145),IF(D145="LONG",IF(G145="",0,G145-F145))))*C145</f>
        <v>0</v>
      </c>
      <c r="K145" s="61"/>
      <c r="L145" s="61">
        <f t="shared" ref="L145:L147" si="187">(J145+I145+K145)/C145</f>
        <v>5.4000000000000909</v>
      </c>
      <c r="M145" s="62">
        <f t="shared" ref="M145:M147" si="188">L145*C145</f>
        <v>3780.0000000000637</v>
      </c>
    </row>
    <row r="146" spans="1:13" s="63" customFormat="1">
      <c r="A146" s="57">
        <v>43402</v>
      </c>
      <c r="B146" s="58" t="s">
        <v>501</v>
      </c>
      <c r="C146" s="59">
        <v>2500</v>
      </c>
      <c r="D146" s="58" t="s">
        <v>14</v>
      </c>
      <c r="E146" s="58">
        <v>191.85</v>
      </c>
      <c r="F146" s="58">
        <v>193.25</v>
      </c>
      <c r="G146" s="73">
        <v>195.05</v>
      </c>
      <c r="H146" s="73"/>
      <c r="I146" s="60">
        <f t="shared" si="185"/>
        <v>3500.0000000000141</v>
      </c>
      <c r="J146" s="61">
        <f t="shared" si="186"/>
        <v>4500.0000000000282</v>
      </c>
      <c r="K146" s="61"/>
      <c r="L146" s="61">
        <f t="shared" si="187"/>
        <v>3.2000000000000166</v>
      </c>
      <c r="M146" s="62">
        <f t="shared" si="188"/>
        <v>8000.0000000000418</v>
      </c>
    </row>
    <row r="147" spans="1:13" s="63" customFormat="1">
      <c r="A147" s="57">
        <v>43402</v>
      </c>
      <c r="B147" s="58" t="s">
        <v>353</v>
      </c>
      <c r="C147" s="59">
        <v>750</v>
      </c>
      <c r="D147" s="58" t="s">
        <v>14</v>
      </c>
      <c r="E147" s="58">
        <v>818.15</v>
      </c>
      <c r="F147" s="58">
        <v>824.25</v>
      </c>
      <c r="G147" s="73"/>
      <c r="H147" s="73"/>
      <c r="I147" s="60">
        <f t="shared" si="185"/>
        <v>4575.0000000000173</v>
      </c>
      <c r="J147" s="61"/>
      <c r="K147" s="61"/>
      <c r="L147" s="61">
        <f t="shared" si="187"/>
        <v>6.1000000000000227</v>
      </c>
      <c r="M147" s="62">
        <f t="shared" si="188"/>
        <v>4575.0000000000173</v>
      </c>
    </row>
    <row r="148" spans="1:13" s="63" customFormat="1">
      <c r="A148" s="57">
        <v>43399</v>
      </c>
      <c r="B148" s="58" t="s">
        <v>419</v>
      </c>
      <c r="C148" s="59">
        <v>1000</v>
      </c>
      <c r="D148" s="58" t="s">
        <v>15</v>
      </c>
      <c r="E148" s="58">
        <v>734.85</v>
      </c>
      <c r="F148" s="58">
        <v>729.35</v>
      </c>
      <c r="G148" s="73"/>
      <c r="H148" s="73"/>
      <c r="I148" s="60">
        <f t="shared" ref="I148:I150" si="189">(IF(D148="SHORT",E148-F148,IF(D148="LONG",F148-E148)))*C148</f>
        <v>5500</v>
      </c>
      <c r="J148" s="61"/>
      <c r="K148" s="61"/>
      <c r="L148" s="61">
        <f t="shared" ref="L148:L150" si="190">(J148+I148+K148)/C148</f>
        <v>5.5</v>
      </c>
      <c r="M148" s="62">
        <f t="shared" ref="M148:M150" si="191">L148*C148</f>
        <v>5500</v>
      </c>
    </row>
    <row r="149" spans="1:13" s="63" customFormat="1">
      <c r="A149" s="57">
        <v>43399</v>
      </c>
      <c r="B149" s="58" t="s">
        <v>433</v>
      </c>
      <c r="C149" s="59">
        <v>1600</v>
      </c>
      <c r="D149" s="58" t="s">
        <v>14</v>
      </c>
      <c r="E149" s="58">
        <v>345.6</v>
      </c>
      <c r="F149" s="58">
        <v>342.45</v>
      </c>
      <c r="G149" s="73"/>
      <c r="H149" s="73"/>
      <c r="I149" s="60">
        <f t="shared" si="189"/>
        <v>-5040.0000000000546</v>
      </c>
      <c r="J149" s="61"/>
      <c r="K149" s="61"/>
      <c r="L149" s="61">
        <f t="shared" si="190"/>
        <v>-3.1500000000000341</v>
      </c>
      <c r="M149" s="62">
        <f t="shared" si="191"/>
        <v>-5040.0000000000546</v>
      </c>
    </row>
    <row r="150" spans="1:13" s="32" customFormat="1">
      <c r="A150" s="70">
        <v>43399</v>
      </c>
      <c r="B150" s="71" t="s">
        <v>469</v>
      </c>
      <c r="C150" s="72">
        <v>4500</v>
      </c>
      <c r="D150" s="71" t="s">
        <v>14</v>
      </c>
      <c r="E150" s="71">
        <v>117.55</v>
      </c>
      <c r="F150" s="71">
        <v>118.45</v>
      </c>
      <c r="G150" s="66">
        <v>119.5</v>
      </c>
      <c r="H150" s="66">
        <v>120.6</v>
      </c>
      <c r="I150" s="68">
        <f t="shared" si="189"/>
        <v>4050.0000000000255</v>
      </c>
      <c r="J150" s="67">
        <f t="shared" ref="J150" si="192">(IF(D150="SHORT",IF(G150="",0,F150-G150),IF(D150="LONG",IF(G150="",0,G150-F150))))*C150</f>
        <v>4724.9999999999873</v>
      </c>
      <c r="K150" s="67">
        <f t="shared" ref="K150" si="193">(IF(D150="SHORT",IF(H150="",0,G150-H150),IF(D150="LONG",IF(H150="",0,(H150-G150)))))*C150</f>
        <v>4949.9999999999745</v>
      </c>
      <c r="L150" s="67">
        <f t="shared" si="190"/>
        <v>3.0499999999999972</v>
      </c>
      <c r="M150" s="69">
        <f t="shared" si="191"/>
        <v>13724.999999999987</v>
      </c>
    </row>
    <row r="151" spans="1:13" s="63" customFormat="1">
      <c r="A151" s="57">
        <v>43398</v>
      </c>
      <c r="B151" s="58" t="s">
        <v>423</v>
      </c>
      <c r="C151" s="59">
        <v>2600</v>
      </c>
      <c r="D151" s="58" t="s">
        <v>15</v>
      </c>
      <c r="E151" s="58">
        <v>302.8</v>
      </c>
      <c r="F151" s="58">
        <v>300.5</v>
      </c>
      <c r="G151" s="73">
        <v>297.8</v>
      </c>
      <c r="H151" s="73"/>
      <c r="I151" s="60">
        <f t="shared" ref="I151:I154" si="194">(IF(D151="SHORT",E151-F151,IF(D151="LONG",F151-E151)))*C151</f>
        <v>5980.0000000000291</v>
      </c>
      <c r="J151" s="61">
        <f t="shared" ref="J151:J154" si="195">(IF(D151="SHORT",IF(G151="",0,F151-G151),IF(D151="LONG",IF(G151="",0,G151-F151))))*C151</f>
        <v>7019.9999999999709</v>
      </c>
      <c r="K151" s="61"/>
      <c r="L151" s="61">
        <f t="shared" ref="L151:L154" si="196">(J151+I151+K151)/C151</f>
        <v>5</v>
      </c>
      <c r="M151" s="62">
        <f t="shared" ref="M151:M154" si="197">L151*C151</f>
        <v>13000</v>
      </c>
    </row>
    <row r="152" spans="1:13" s="63" customFormat="1">
      <c r="A152" s="57">
        <v>43398</v>
      </c>
      <c r="B152" s="58" t="s">
        <v>510</v>
      </c>
      <c r="C152" s="59">
        <v>700</v>
      </c>
      <c r="D152" s="58" t="s">
        <v>15</v>
      </c>
      <c r="E152" s="58">
        <v>675.8</v>
      </c>
      <c r="F152" s="58">
        <v>670.75</v>
      </c>
      <c r="G152" s="73"/>
      <c r="H152" s="73"/>
      <c r="I152" s="60">
        <f t="shared" si="194"/>
        <v>3534.9999999999682</v>
      </c>
      <c r="J152" s="61"/>
      <c r="K152" s="61"/>
      <c r="L152" s="61">
        <f t="shared" si="196"/>
        <v>5.0499999999999545</v>
      </c>
      <c r="M152" s="62">
        <f t="shared" si="197"/>
        <v>3534.9999999999682</v>
      </c>
    </row>
    <row r="153" spans="1:13" s="63" customFormat="1">
      <c r="A153" s="57">
        <v>43398</v>
      </c>
      <c r="B153" s="58" t="s">
        <v>509</v>
      </c>
      <c r="C153" s="59">
        <v>1200</v>
      </c>
      <c r="D153" s="58" t="s">
        <v>15</v>
      </c>
      <c r="E153" s="58">
        <v>547</v>
      </c>
      <c r="F153" s="58">
        <v>542.85</v>
      </c>
      <c r="G153" s="73"/>
      <c r="H153" s="73"/>
      <c r="I153" s="60">
        <f t="shared" si="194"/>
        <v>4979.9999999999727</v>
      </c>
      <c r="J153" s="61"/>
      <c r="K153" s="61"/>
      <c r="L153" s="61">
        <f t="shared" si="196"/>
        <v>4.1499999999999773</v>
      </c>
      <c r="M153" s="62">
        <f t="shared" si="197"/>
        <v>4979.9999999999727</v>
      </c>
    </row>
    <row r="154" spans="1:13" s="63" customFormat="1">
      <c r="A154" s="57">
        <v>43398</v>
      </c>
      <c r="B154" s="58" t="s">
        <v>438</v>
      </c>
      <c r="C154" s="59">
        <v>1500</v>
      </c>
      <c r="D154" s="58" t="s">
        <v>15</v>
      </c>
      <c r="E154" s="58">
        <v>261.14999999999998</v>
      </c>
      <c r="F154" s="58">
        <v>259.2</v>
      </c>
      <c r="G154" s="73">
        <v>256.85000000000002</v>
      </c>
      <c r="H154" s="73"/>
      <c r="I154" s="60">
        <f t="shared" si="194"/>
        <v>2924.9999999999827</v>
      </c>
      <c r="J154" s="61">
        <f t="shared" si="195"/>
        <v>3524.9999999999491</v>
      </c>
      <c r="K154" s="61"/>
      <c r="L154" s="61">
        <f t="shared" si="196"/>
        <v>4.2999999999999545</v>
      </c>
      <c r="M154" s="62">
        <f t="shared" si="197"/>
        <v>6449.9999999999318</v>
      </c>
    </row>
    <row r="155" spans="1:13" s="63" customFormat="1">
      <c r="A155" s="57">
        <v>43397</v>
      </c>
      <c r="B155" s="58" t="s">
        <v>458</v>
      </c>
      <c r="C155" s="59">
        <v>1250</v>
      </c>
      <c r="D155" s="58" t="s">
        <v>15</v>
      </c>
      <c r="E155" s="58">
        <v>510.35</v>
      </c>
      <c r="F155" s="58">
        <v>514.95000000000005</v>
      </c>
      <c r="G155" s="73"/>
      <c r="H155" s="73"/>
      <c r="I155" s="60">
        <f t="shared" ref="I155:I160" si="198">(IF(D155="SHORT",E155-F155,IF(D155="LONG",F155-E155)))*C155</f>
        <v>-5750.0000000000282</v>
      </c>
      <c r="J155" s="61"/>
      <c r="K155" s="61"/>
      <c r="L155" s="61">
        <f t="shared" ref="L155:L160" si="199">(J155+I155+K155)/C155</f>
        <v>-4.6000000000000227</v>
      </c>
      <c r="M155" s="62">
        <f t="shared" ref="M155:M160" si="200">L155*C155</f>
        <v>-5750.0000000000282</v>
      </c>
    </row>
    <row r="156" spans="1:13" s="32" customFormat="1">
      <c r="A156" s="70">
        <v>43397</v>
      </c>
      <c r="B156" s="71" t="s">
        <v>450</v>
      </c>
      <c r="C156" s="72">
        <v>1500</v>
      </c>
      <c r="D156" s="71" t="s">
        <v>15</v>
      </c>
      <c r="E156" s="71">
        <v>467.8</v>
      </c>
      <c r="F156" s="71">
        <v>464.5</v>
      </c>
      <c r="G156" s="66">
        <v>460.3</v>
      </c>
      <c r="H156" s="66">
        <v>456.2</v>
      </c>
      <c r="I156" s="68">
        <f t="shared" si="198"/>
        <v>4950.0000000000173</v>
      </c>
      <c r="J156" s="67">
        <f t="shared" ref="J156:J159" si="201">(IF(D156="SHORT",IF(G156="",0,F156-G156),IF(D156="LONG",IF(G156="",0,G156-F156))))*C156</f>
        <v>6299.9999999999827</v>
      </c>
      <c r="K156" s="67">
        <f t="shared" ref="K156" si="202">(IF(D156="SHORT",IF(H156="",0,G156-H156),IF(D156="LONG",IF(H156="",0,(H156-G156)))))*C156</f>
        <v>6150.0000000000346</v>
      </c>
      <c r="L156" s="67">
        <f t="shared" si="199"/>
        <v>11.600000000000025</v>
      </c>
      <c r="M156" s="69">
        <f t="shared" si="200"/>
        <v>17400.000000000036</v>
      </c>
    </row>
    <row r="157" spans="1:13" s="63" customFormat="1">
      <c r="A157" s="57">
        <v>43397</v>
      </c>
      <c r="B157" s="58" t="s">
        <v>200</v>
      </c>
      <c r="C157" s="59">
        <v>1500</v>
      </c>
      <c r="D157" s="58" t="s">
        <v>15</v>
      </c>
      <c r="E157" s="58">
        <v>350</v>
      </c>
      <c r="F157" s="58">
        <v>353.15</v>
      </c>
      <c r="G157" s="73"/>
      <c r="H157" s="73"/>
      <c r="I157" s="60">
        <f t="shared" si="198"/>
        <v>-4724.9999999999654</v>
      </c>
      <c r="J157" s="61"/>
      <c r="K157" s="61"/>
      <c r="L157" s="61">
        <f t="shared" si="199"/>
        <v>-3.1499999999999768</v>
      </c>
      <c r="M157" s="62">
        <f t="shared" si="200"/>
        <v>-4724.9999999999654</v>
      </c>
    </row>
    <row r="158" spans="1:13" s="63" customFormat="1">
      <c r="A158" s="57">
        <v>43397</v>
      </c>
      <c r="B158" s="58" t="s">
        <v>438</v>
      </c>
      <c r="C158" s="59">
        <v>1500</v>
      </c>
      <c r="D158" s="58" t="s">
        <v>15</v>
      </c>
      <c r="E158" s="58">
        <v>265.10000000000002</v>
      </c>
      <c r="F158" s="58">
        <v>267.5</v>
      </c>
      <c r="G158" s="73"/>
      <c r="H158" s="73"/>
      <c r="I158" s="60">
        <f t="shared" si="198"/>
        <v>-3599.9999999999659</v>
      </c>
      <c r="J158" s="61"/>
      <c r="K158" s="61"/>
      <c r="L158" s="61">
        <f t="shared" si="199"/>
        <v>-2.3999999999999773</v>
      </c>
      <c r="M158" s="62">
        <f t="shared" si="200"/>
        <v>-3599.9999999999659</v>
      </c>
    </row>
    <row r="159" spans="1:13" s="63" customFormat="1">
      <c r="A159" s="57">
        <v>43397</v>
      </c>
      <c r="B159" s="58" t="s">
        <v>334</v>
      </c>
      <c r="C159" s="59">
        <v>1200</v>
      </c>
      <c r="D159" s="58" t="s">
        <v>15</v>
      </c>
      <c r="E159" s="58">
        <v>373</v>
      </c>
      <c r="F159" s="58">
        <v>370.2</v>
      </c>
      <c r="G159" s="73">
        <v>366.85</v>
      </c>
      <c r="H159" s="73"/>
      <c r="I159" s="60">
        <f t="shared" si="198"/>
        <v>3360.0000000000136</v>
      </c>
      <c r="J159" s="61">
        <f t="shared" si="201"/>
        <v>4019.9999999999591</v>
      </c>
      <c r="K159" s="61"/>
      <c r="L159" s="61">
        <f t="shared" si="199"/>
        <v>6.1499999999999773</v>
      </c>
      <c r="M159" s="62">
        <f t="shared" si="200"/>
        <v>7379.9999999999727</v>
      </c>
    </row>
    <row r="160" spans="1:13" s="63" customFormat="1">
      <c r="A160" s="57">
        <v>43397</v>
      </c>
      <c r="B160" s="58" t="s">
        <v>415</v>
      </c>
      <c r="C160" s="59">
        <v>1750</v>
      </c>
      <c r="D160" s="58" t="s">
        <v>15</v>
      </c>
      <c r="E160" s="58">
        <v>210.6</v>
      </c>
      <c r="F160" s="58">
        <v>208.9</v>
      </c>
      <c r="G160" s="73"/>
      <c r="H160" s="73"/>
      <c r="I160" s="60">
        <f t="shared" si="198"/>
        <v>2974.99999999998</v>
      </c>
      <c r="J160" s="61"/>
      <c r="K160" s="61"/>
      <c r="L160" s="61">
        <f t="shared" si="199"/>
        <v>1.6999999999999886</v>
      </c>
      <c r="M160" s="62">
        <f t="shared" si="200"/>
        <v>2974.99999999998</v>
      </c>
    </row>
    <row r="161" spans="1:13" s="63" customFormat="1">
      <c r="A161" s="57">
        <v>43396</v>
      </c>
      <c r="B161" s="58" t="s">
        <v>420</v>
      </c>
      <c r="C161" s="59">
        <v>2400</v>
      </c>
      <c r="D161" s="58" t="s">
        <v>15</v>
      </c>
      <c r="E161" s="58">
        <v>288.60000000000002</v>
      </c>
      <c r="F161" s="58">
        <v>286.39999999999998</v>
      </c>
      <c r="G161" s="73"/>
      <c r="H161" s="73"/>
      <c r="I161" s="60">
        <f t="shared" ref="I161:I163" si="203">(IF(D161="SHORT",E161-F161,IF(D161="LONG",F161-E161)))*C161</f>
        <v>5280.0000000001091</v>
      </c>
      <c r="J161" s="61"/>
      <c r="K161" s="61"/>
      <c r="L161" s="61">
        <f t="shared" ref="L161:L163" si="204">(J161+I161+K161)/C161</f>
        <v>2.2000000000000455</v>
      </c>
      <c r="M161" s="62">
        <f t="shared" ref="M161:M163" si="205">L161*C161</f>
        <v>5280.0000000001091</v>
      </c>
    </row>
    <row r="162" spans="1:13" s="63" customFormat="1">
      <c r="A162" s="57">
        <v>43396</v>
      </c>
      <c r="B162" s="58" t="s">
        <v>401</v>
      </c>
      <c r="C162" s="59">
        <v>500</v>
      </c>
      <c r="D162" s="58" t="s">
        <v>14</v>
      </c>
      <c r="E162" s="58">
        <v>1981.4</v>
      </c>
      <c r="F162" s="58">
        <v>1992.85</v>
      </c>
      <c r="G162" s="73"/>
      <c r="H162" s="73"/>
      <c r="I162" s="60">
        <f t="shared" si="203"/>
        <v>5724.9999999999091</v>
      </c>
      <c r="J162" s="61"/>
      <c r="K162" s="61"/>
      <c r="L162" s="61">
        <f t="shared" si="204"/>
        <v>11.449999999999818</v>
      </c>
      <c r="M162" s="62">
        <f t="shared" si="205"/>
        <v>5724.9999999999091</v>
      </c>
    </row>
    <row r="163" spans="1:13" s="63" customFormat="1">
      <c r="A163" s="57">
        <v>43396</v>
      </c>
      <c r="B163" s="58" t="s">
        <v>407</v>
      </c>
      <c r="C163" s="59">
        <v>1750</v>
      </c>
      <c r="D163" s="58" t="s">
        <v>14</v>
      </c>
      <c r="E163" s="58">
        <v>214.35</v>
      </c>
      <c r="F163" s="58">
        <v>215.95</v>
      </c>
      <c r="G163" s="73"/>
      <c r="H163" s="73"/>
      <c r="I163" s="60">
        <f t="shared" si="203"/>
        <v>2799.99999999999</v>
      </c>
      <c r="J163" s="61"/>
      <c r="K163" s="61"/>
      <c r="L163" s="61">
        <f t="shared" si="204"/>
        <v>1.5999999999999943</v>
      </c>
      <c r="M163" s="62">
        <f t="shared" si="205"/>
        <v>2799.99999999999</v>
      </c>
    </row>
    <row r="164" spans="1:13" s="32" customFormat="1">
      <c r="A164" s="70">
        <v>43395</v>
      </c>
      <c r="B164" s="71" t="s">
        <v>416</v>
      </c>
      <c r="C164" s="72">
        <v>500</v>
      </c>
      <c r="D164" s="71" t="s">
        <v>15</v>
      </c>
      <c r="E164" s="71">
        <v>953.2</v>
      </c>
      <c r="F164" s="71">
        <v>946.05</v>
      </c>
      <c r="G164" s="66">
        <v>937.5</v>
      </c>
      <c r="H164" s="66">
        <v>929.05</v>
      </c>
      <c r="I164" s="68">
        <f t="shared" ref="I164:I166" si="206">(IF(D164="SHORT",E164-F164,IF(D164="LONG",F164-E164)))*C164</f>
        <v>3575.0000000000455</v>
      </c>
      <c r="J164" s="67">
        <f t="shared" ref="J164" si="207">(IF(D164="SHORT",IF(G164="",0,F164-G164),IF(D164="LONG",IF(G164="",0,G164-F164))))*C164</f>
        <v>4274.9999999999773</v>
      </c>
      <c r="K164" s="67">
        <f t="shared" ref="K164" si="208">(IF(D164="SHORT",IF(H164="",0,G164-H164),IF(D164="LONG",IF(H164="",0,(H164-G164)))))*C164</f>
        <v>4225.0000000000227</v>
      </c>
      <c r="L164" s="67">
        <f t="shared" ref="L164:L166" si="209">(J164+I164+K164)/C164</f>
        <v>24.150000000000091</v>
      </c>
      <c r="M164" s="69">
        <f t="shared" ref="M164:M166" si="210">L164*C164</f>
        <v>12075.000000000045</v>
      </c>
    </row>
    <row r="165" spans="1:13" s="63" customFormat="1">
      <c r="A165" s="57">
        <v>43395</v>
      </c>
      <c r="B165" s="58" t="s">
        <v>388</v>
      </c>
      <c r="C165" s="59">
        <v>3000</v>
      </c>
      <c r="D165" s="58" t="s">
        <v>15</v>
      </c>
      <c r="E165" s="58">
        <v>206.85</v>
      </c>
      <c r="F165" s="58">
        <v>208.75</v>
      </c>
      <c r="G165" s="73"/>
      <c r="H165" s="73"/>
      <c r="I165" s="60">
        <f t="shared" si="206"/>
        <v>-5700.0000000000173</v>
      </c>
      <c r="J165" s="61"/>
      <c r="K165" s="61"/>
      <c r="L165" s="61">
        <f t="shared" si="209"/>
        <v>-1.9000000000000057</v>
      </c>
      <c r="M165" s="62">
        <f t="shared" si="210"/>
        <v>-5700.0000000000173</v>
      </c>
    </row>
    <row r="166" spans="1:13" s="63" customFormat="1">
      <c r="A166" s="57">
        <v>43395</v>
      </c>
      <c r="B166" s="58" t="s">
        <v>405</v>
      </c>
      <c r="C166" s="59">
        <v>1200</v>
      </c>
      <c r="D166" s="58" t="s">
        <v>15</v>
      </c>
      <c r="E166" s="58">
        <v>732.8</v>
      </c>
      <c r="F166" s="58">
        <v>739.4</v>
      </c>
      <c r="G166" s="73"/>
      <c r="H166" s="73"/>
      <c r="I166" s="60">
        <f t="shared" si="206"/>
        <v>-7920.0000000000273</v>
      </c>
      <c r="J166" s="61"/>
      <c r="K166" s="61"/>
      <c r="L166" s="61">
        <f t="shared" si="209"/>
        <v>-6.6000000000000227</v>
      </c>
      <c r="M166" s="62">
        <f t="shared" si="210"/>
        <v>-7920.0000000000273</v>
      </c>
    </row>
    <row r="167" spans="1:13" s="32" customFormat="1">
      <c r="A167" s="70">
        <v>43392</v>
      </c>
      <c r="B167" s="71" t="s">
        <v>444</v>
      </c>
      <c r="C167" s="72">
        <v>2667</v>
      </c>
      <c r="D167" s="71" t="s">
        <v>15</v>
      </c>
      <c r="E167" s="71">
        <v>354</v>
      </c>
      <c r="F167" s="71">
        <v>351.3</v>
      </c>
      <c r="G167" s="66">
        <v>348.15</v>
      </c>
      <c r="H167" s="66">
        <v>345</v>
      </c>
      <c r="I167" s="68">
        <f t="shared" ref="I167:I170" si="211">(IF(D167="SHORT",E167-F167,IF(D167="LONG",F167-E167)))*C167</f>
        <v>7200.8999999999696</v>
      </c>
      <c r="J167" s="67">
        <f t="shared" ref="J167:J170" si="212">(IF(D167="SHORT",IF(G167="",0,F167-G167),IF(D167="LONG",IF(G167="",0,G167-F167))))*C167</f>
        <v>8401.0500000000902</v>
      </c>
      <c r="K167" s="67">
        <f t="shared" ref="K167" si="213">(IF(D167="SHORT",IF(H167="",0,G167-H167),IF(D167="LONG",IF(H167="",0,(H167-G167)))))*C167</f>
        <v>8401.0499999999392</v>
      </c>
      <c r="L167" s="67">
        <f t="shared" ref="L167:L170" si="214">(J167+I167+K167)/C167</f>
        <v>9</v>
      </c>
      <c r="M167" s="69">
        <f t="shared" ref="M167:M170" si="215">L167*C167</f>
        <v>24003</v>
      </c>
    </row>
    <row r="168" spans="1:13" s="63" customFormat="1">
      <c r="A168" s="57">
        <v>43392</v>
      </c>
      <c r="B168" s="58" t="s">
        <v>508</v>
      </c>
      <c r="C168" s="59">
        <v>1000</v>
      </c>
      <c r="D168" s="58" t="s">
        <v>15</v>
      </c>
      <c r="E168" s="58">
        <v>745.55</v>
      </c>
      <c r="F168" s="58">
        <v>752.25</v>
      </c>
      <c r="G168" s="73"/>
      <c r="H168" s="73"/>
      <c r="I168" s="60">
        <f t="shared" si="211"/>
        <v>-6700.0000000000455</v>
      </c>
      <c r="J168" s="61"/>
      <c r="K168" s="61"/>
      <c r="L168" s="61">
        <f t="shared" si="214"/>
        <v>-6.7000000000000455</v>
      </c>
      <c r="M168" s="62">
        <f t="shared" si="215"/>
        <v>-6700.0000000000455</v>
      </c>
    </row>
    <row r="169" spans="1:13" s="63" customFormat="1">
      <c r="A169" s="57">
        <v>43392</v>
      </c>
      <c r="B169" s="58" t="s">
        <v>393</v>
      </c>
      <c r="C169" s="59">
        <v>600</v>
      </c>
      <c r="D169" s="58" t="s">
        <v>15</v>
      </c>
      <c r="E169" s="58">
        <v>817.35</v>
      </c>
      <c r="F169" s="58">
        <v>811.25</v>
      </c>
      <c r="G169" s="73">
        <v>803.9</v>
      </c>
      <c r="H169" s="73"/>
      <c r="I169" s="60">
        <f t="shared" si="211"/>
        <v>3660.0000000000136</v>
      </c>
      <c r="J169" s="61">
        <f t="shared" si="212"/>
        <v>4410.0000000000136</v>
      </c>
      <c r="K169" s="61"/>
      <c r="L169" s="61">
        <f t="shared" si="214"/>
        <v>13.450000000000045</v>
      </c>
      <c r="M169" s="62">
        <f t="shared" si="215"/>
        <v>8070.0000000000273</v>
      </c>
    </row>
    <row r="170" spans="1:13" s="63" customFormat="1">
      <c r="A170" s="57">
        <v>43392</v>
      </c>
      <c r="B170" s="58" t="s">
        <v>414</v>
      </c>
      <c r="C170" s="59">
        <v>1800</v>
      </c>
      <c r="D170" s="58" t="s">
        <v>15</v>
      </c>
      <c r="E170" s="58">
        <v>286.8</v>
      </c>
      <c r="F170" s="58">
        <v>284.60000000000002</v>
      </c>
      <c r="G170" s="73">
        <v>282.05</v>
      </c>
      <c r="H170" s="73"/>
      <c r="I170" s="60">
        <f t="shared" si="211"/>
        <v>3959.9999999999795</v>
      </c>
      <c r="J170" s="61">
        <f t="shared" si="212"/>
        <v>4590.00000000002</v>
      </c>
      <c r="K170" s="61"/>
      <c r="L170" s="61">
        <f t="shared" si="214"/>
        <v>4.75</v>
      </c>
      <c r="M170" s="62">
        <f t="shared" si="215"/>
        <v>8550</v>
      </c>
    </row>
    <row r="171" spans="1:13" s="63" customFormat="1">
      <c r="A171" s="57">
        <v>43390</v>
      </c>
      <c r="B171" s="58" t="s">
        <v>166</v>
      </c>
      <c r="C171" s="59">
        <v>1000</v>
      </c>
      <c r="D171" s="58" t="s">
        <v>15</v>
      </c>
      <c r="E171" s="58">
        <v>661.85</v>
      </c>
      <c r="F171" s="58">
        <v>656.85</v>
      </c>
      <c r="G171" s="73">
        <v>650.95000000000005</v>
      </c>
      <c r="H171" s="73"/>
      <c r="I171" s="60">
        <f t="shared" ref="I171:I174" si="216">(IF(D171="SHORT",E171-F171,IF(D171="LONG",F171-E171)))*C171</f>
        <v>5000</v>
      </c>
      <c r="J171" s="61">
        <f t="shared" ref="J171:J174" si="217">(IF(D171="SHORT",IF(G171="",0,F171-G171),IF(D171="LONG",IF(G171="",0,G171-F171))))*C171</f>
        <v>5899.9999999999773</v>
      </c>
      <c r="K171" s="61"/>
      <c r="L171" s="61">
        <f t="shared" ref="L171:L174" si="218">(J171+I171+K171)/C171</f>
        <v>10.899999999999979</v>
      </c>
      <c r="M171" s="62">
        <f t="shared" ref="M171:M174" si="219">L171*C171</f>
        <v>10899.999999999978</v>
      </c>
    </row>
    <row r="172" spans="1:13" s="32" customFormat="1">
      <c r="A172" s="70">
        <v>43390</v>
      </c>
      <c r="B172" s="71" t="s">
        <v>467</v>
      </c>
      <c r="C172" s="72">
        <v>4500</v>
      </c>
      <c r="D172" s="71" t="s">
        <v>15</v>
      </c>
      <c r="E172" s="71">
        <v>214.35</v>
      </c>
      <c r="F172" s="71">
        <v>212.7</v>
      </c>
      <c r="G172" s="66">
        <v>210.8</v>
      </c>
      <c r="H172" s="66">
        <v>208.9</v>
      </c>
      <c r="I172" s="68">
        <f t="shared" si="216"/>
        <v>7425.0000000000255</v>
      </c>
      <c r="J172" s="67">
        <f t="shared" si="217"/>
        <v>8549.9999999998981</v>
      </c>
      <c r="K172" s="67">
        <f t="shared" ref="K172:K174" si="220">(IF(D172="SHORT",IF(H172="",0,G172-H172),IF(D172="LONG",IF(H172="",0,(H172-G172)))))*C172</f>
        <v>8550.0000000000255</v>
      </c>
      <c r="L172" s="67">
        <f t="shared" si="218"/>
        <v>5.4499999999999886</v>
      </c>
      <c r="M172" s="69">
        <f t="shared" si="219"/>
        <v>24524.999999999949</v>
      </c>
    </row>
    <row r="173" spans="1:13" s="32" customFormat="1">
      <c r="A173" s="70">
        <v>43390</v>
      </c>
      <c r="B173" s="71" t="s">
        <v>392</v>
      </c>
      <c r="C173" s="72">
        <v>2500</v>
      </c>
      <c r="D173" s="71" t="s">
        <v>15</v>
      </c>
      <c r="E173" s="71">
        <v>129.94999999999999</v>
      </c>
      <c r="F173" s="71">
        <v>128.94999999999999</v>
      </c>
      <c r="G173" s="66">
        <v>127.8</v>
      </c>
      <c r="H173" s="66">
        <v>126.5</v>
      </c>
      <c r="I173" s="68">
        <f t="shared" si="216"/>
        <v>2500</v>
      </c>
      <c r="J173" s="67">
        <f t="shared" si="217"/>
        <v>2874.9999999999786</v>
      </c>
      <c r="K173" s="67">
        <f t="shared" si="220"/>
        <v>3249.9999999999927</v>
      </c>
      <c r="L173" s="67">
        <f t="shared" si="218"/>
        <v>3.4499999999999882</v>
      </c>
      <c r="M173" s="69">
        <f t="shared" si="219"/>
        <v>8624.9999999999709</v>
      </c>
    </row>
    <row r="174" spans="1:13" s="32" customFormat="1">
      <c r="A174" s="70">
        <v>43390</v>
      </c>
      <c r="B174" s="71" t="s">
        <v>390</v>
      </c>
      <c r="C174" s="72">
        <v>1000</v>
      </c>
      <c r="D174" s="71" t="s">
        <v>15</v>
      </c>
      <c r="E174" s="71">
        <v>608.45000000000005</v>
      </c>
      <c r="F174" s="71">
        <v>603.85</v>
      </c>
      <c r="G174" s="66">
        <v>598.45000000000005</v>
      </c>
      <c r="H174" s="66">
        <v>593.04999999999995</v>
      </c>
      <c r="I174" s="68">
        <f t="shared" si="216"/>
        <v>4600.0000000000227</v>
      </c>
      <c r="J174" s="67">
        <f t="shared" si="217"/>
        <v>5399.9999999999773</v>
      </c>
      <c r="K174" s="67">
        <f t="shared" si="220"/>
        <v>5400.0000000000909</v>
      </c>
      <c r="L174" s="67">
        <f t="shared" si="218"/>
        <v>15.400000000000091</v>
      </c>
      <c r="M174" s="69">
        <f t="shared" si="219"/>
        <v>15400.000000000091</v>
      </c>
    </row>
    <row r="175" spans="1:13" s="32" customFormat="1">
      <c r="A175" s="70">
        <v>43389</v>
      </c>
      <c r="B175" s="71" t="s">
        <v>407</v>
      </c>
      <c r="C175" s="72">
        <v>1750</v>
      </c>
      <c r="D175" s="71" t="s">
        <v>14</v>
      </c>
      <c r="E175" s="71">
        <v>249</v>
      </c>
      <c r="F175" s="71">
        <v>250.9</v>
      </c>
      <c r="G175" s="66">
        <v>253.15</v>
      </c>
      <c r="H175" s="66">
        <v>255.4</v>
      </c>
      <c r="I175" s="68">
        <f t="shared" ref="I175:I177" si="221">(IF(D175="SHORT",E175-F175,IF(D175="LONG",F175-E175)))*C175</f>
        <v>3325.00000000001</v>
      </c>
      <c r="J175" s="67">
        <f t="shared" ref="J175" si="222">(IF(D175="SHORT",IF(G175="",0,F175-G175),IF(D175="LONG",IF(G175="",0,G175-F175))))*C175</f>
        <v>3937.5</v>
      </c>
      <c r="K175" s="67">
        <f t="shared" ref="K175" si="223">(IF(D175="SHORT",IF(H175="",0,G175-H175),IF(D175="LONG",IF(H175="",0,(H175-G175)))))*C175</f>
        <v>3937.5</v>
      </c>
      <c r="L175" s="67">
        <f t="shared" ref="L175:L177" si="224">(J175+I175+K175)/C175</f>
        <v>6.4000000000000066</v>
      </c>
      <c r="M175" s="69">
        <f t="shared" ref="M175:M177" si="225">L175*C175</f>
        <v>11200.000000000011</v>
      </c>
    </row>
    <row r="176" spans="1:13" s="63" customFormat="1">
      <c r="A176" s="57">
        <v>43389</v>
      </c>
      <c r="B176" s="58" t="s">
        <v>415</v>
      </c>
      <c r="C176" s="59">
        <v>1750</v>
      </c>
      <c r="D176" s="58" t="s">
        <v>14</v>
      </c>
      <c r="E176" s="58">
        <v>213.55</v>
      </c>
      <c r="F176" s="58">
        <v>215.15</v>
      </c>
      <c r="G176" s="73"/>
      <c r="H176" s="73"/>
      <c r="I176" s="60">
        <f t="shared" si="221"/>
        <v>2799.99999999999</v>
      </c>
      <c r="J176" s="61"/>
      <c r="K176" s="61"/>
      <c r="L176" s="61">
        <f t="shared" si="224"/>
        <v>1.5999999999999943</v>
      </c>
      <c r="M176" s="62">
        <f t="shared" si="225"/>
        <v>2799.99999999999</v>
      </c>
    </row>
    <row r="177" spans="1:13" s="63" customFormat="1">
      <c r="A177" s="57">
        <v>43389</v>
      </c>
      <c r="B177" s="58" t="s">
        <v>410</v>
      </c>
      <c r="C177" s="59">
        <v>2800</v>
      </c>
      <c r="D177" s="58" t="s">
        <v>14</v>
      </c>
      <c r="E177" s="58">
        <v>101.95</v>
      </c>
      <c r="F177" s="58">
        <v>102.7</v>
      </c>
      <c r="G177" s="73"/>
      <c r="H177" s="73"/>
      <c r="I177" s="60">
        <f t="shared" si="221"/>
        <v>2100</v>
      </c>
      <c r="J177" s="61"/>
      <c r="K177" s="61"/>
      <c r="L177" s="61">
        <f t="shared" si="224"/>
        <v>0.75</v>
      </c>
      <c r="M177" s="62">
        <f t="shared" si="225"/>
        <v>2100</v>
      </c>
    </row>
    <row r="178" spans="1:13" s="63" customFormat="1">
      <c r="A178" s="57">
        <v>43389</v>
      </c>
      <c r="B178" s="58" t="s">
        <v>448</v>
      </c>
      <c r="C178" s="59">
        <v>6000</v>
      </c>
      <c r="D178" s="58" t="s">
        <v>15</v>
      </c>
      <c r="E178" s="58">
        <v>104.5</v>
      </c>
      <c r="F178" s="58">
        <v>105.3</v>
      </c>
      <c r="G178" s="73"/>
      <c r="H178" s="73"/>
      <c r="I178" s="60">
        <f t="shared" ref="I178:I179" si="226">(IF(D178="SHORT",E178-F178,IF(D178="LONG",F178-E178)))*C178</f>
        <v>-4799.9999999999827</v>
      </c>
      <c r="J178" s="61"/>
      <c r="K178" s="61"/>
      <c r="L178" s="61">
        <f t="shared" ref="L178:L179" si="227">(J178+I178+K178)/C178</f>
        <v>-0.79999999999999716</v>
      </c>
      <c r="M178" s="62">
        <f t="shared" ref="M178:M179" si="228">L178*C178</f>
        <v>-4799.9999999999827</v>
      </c>
    </row>
    <row r="179" spans="1:13" s="32" customFormat="1">
      <c r="A179" s="70">
        <v>43388</v>
      </c>
      <c r="B179" s="71" t="s">
        <v>506</v>
      </c>
      <c r="C179" s="72">
        <v>200</v>
      </c>
      <c r="D179" s="71" t="s">
        <v>14</v>
      </c>
      <c r="E179" s="71">
        <v>3711.45</v>
      </c>
      <c r="F179" s="71">
        <v>3739.25</v>
      </c>
      <c r="G179" s="66">
        <v>3772.95</v>
      </c>
      <c r="H179" s="66">
        <v>3806.9</v>
      </c>
      <c r="I179" s="68">
        <f t="shared" si="226"/>
        <v>5560.0000000000364</v>
      </c>
      <c r="J179" s="67">
        <f t="shared" ref="J179" si="229">(IF(D179="SHORT",IF(G179="",0,F179-G179),IF(D179="LONG",IF(G179="",0,G179-F179))))*C179</f>
        <v>6739.9999999999636</v>
      </c>
      <c r="K179" s="67">
        <f t="shared" ref="K179" si="230">(IF(D179="SHORT",IF(H179="",0,G179-H179),IF(D179="LONG",IF(H179="",0,(H179-G179)))))*C179</f>
        <v>6790.0000000000546</v>
      </c>
      <c r="L179" s="67">
        <f t="shared" si="227"/>
        <v>95.450000000000273</v>
      </c>
      <c r="M179" s="69">
        <f t="shared" si="228"/>
        <v>19090.000000000055</v>
      </c>
    </row>
    <row r="180" spans="1:13" s="63" customFormat="1">
      <c r="A180" s="57">
        <v>43388</v>
      </c>
      <c r="B180" s="58" t="s">
        <v>355</v>
      </c>
      <c r="C180" s="59">
        <v>600</v>
      </c>
      <c r="D180" s="58" t="s">
        <v>14</v>
      </c>
      <c r="E180" s="58">
        <v>1504.95</v>
      </c>
      <c r="F180" s="58">
        <v>1516.25</v>
      </c>
      <c r="G180" s="73"/>
      <c r="H180" s="73"/>
      <c r="I180" s="60">
        <f t="shared" ref="I180:I182" si="231">(IF(D180="SHORT",E180-F180,IF(D180="LONG",F180-E180)))*C180</f>
        <v>6779.9999999999727</v>
      </c>
      <c r="J180" s="61"/>
      <c r="K180" s="61"/>
      <c r="L180" s="61">
        <f t="shared" ref="L180:L182" si="232">(J180+I180+K180)/C180</f>
        <v>11.299999999999955</v>
      </c>
      <c r="M180" s="62">
        <f t="shared" ref="M180:M182" si="233">L180*C180</f>
        <v>6779.9999999999727</v>
      </c>
    </row>
    <row r="181" spans="1:13" s="63" customFormat="1">
      <c r="A181" s="57">
        <v>43388</v>
      </c>
      <c r="B181" s="58" t="s">
        <v>505</v>
      </c>
      <c r="C181" s="59">
        <v>1100</v>
      </c>
      <c r="D181" s="58" t="s">
        <v>15</v>
      </c>
      <c r="E181" s="58">
        <v>917.95</v>
      </c>
      <c r="F181" s="58">
        <v>926.25</v>
      </c>
      <c r="G181" s="73"/>
      <c r="H181" s="73"/>
      <c r="I181" s="60">
        <f t="shared" si="231"/>
        <v>-9129.9999999999491</v>
      </c>
      <c r="J181" s="61"/>
      <c r="K181" s="61"/>
      <c r="L181" s="61">
        <f t="shared" si="232"/>
        <v>-8.2999999999999545</v>
      </c>
      <c r="M181" s="62">
        <f t="shared" si="233"/>
        <v>-9129.9999999999491</v>
      </c>
    </row>
    <row r="182" spans="1:13" s="63" customFormat="1">
      <c r="A182" s="57">
        <v>43385</v>
      </c>
      <c r="B182" s="58" t="s">
        <v>507</v>
      </c>
      <c r="C182" s="59">
        <v>700</v>
      </c>
      <c r="D182" s="58" t="s">
        <v>14</v>
      </c>
      <c r="E182" s="58">
        <v>994.15</v>
      </c>
      <c r="F182" s="58">
        <v>1001.6</v>
      </c>
      <c r="G182" s="73"/>
      <c r="H182" s="73"/>
      <c r="I182" s="60">
        <f t="shared" si="231"/>
        <v>5215.0000000000318</v>
      </c>
      <c r="J182" s="61"/>
      <c r="K182" s="61"/>
      <c r="L182" s="61">
        <f t="shared" si="232"/>
        <v>7.4500000000000455</v>
      </c>
      <c r="M182" s="62">
        <f t="shared" si="233"/>
        <v>5215.0000000000318</v>
      </c>
    </row>
    <row r="183" spans="1:13" s="63" customFormat="1">
      <c r="A183" s="57">
        <v>43385</v>
      </c>
      <c r="B183" s="58" t="s">
        <v>408</v>
      </c>
      <c r="C183" s="59">
        <v>2250</v>
      </c>
      <c r="D183" s="58" t="s">
        <v>14</v>
      </c>
      <c r="E183" s="58">
        <v>200</v>
      </c>
      <c r="F183" s="58">
        <v>201.5</v>
      </c>
      <c r="G183" s="73">
        <v>203.35</v>
      </c>
      <c r="H183" s="73"/>
      <c r="I183" s="60">
        <f t="shared" ref="I183:I186" si="234">(IF(D183="SHORT",E183-F183,IF(D183="LONG",F183-E183)))*C183</f>
        <v>3375</v>
      </c>
      <c r="J183" s="61">
        <f t="shared" ref="J183:J185" si="235">(IF(D183="SHORT",IF(G183="",0,F183-G183),IF(D183="LONG",IF(G183="",0,G183-F183))))*C183</f>
        <v>4162.4999999999873</v>
      </c>
      <c r="K183" s="61"/>
      <c r="L183" s="61">
        <f t="shared" ref="L183:L186" si="236">(J183+I183+K183)/C183</f>
        <v>3.3499999999999943</v>
      </c>
      <c r="M183" s="62">
        <f t="shared" ref="M183:M186" si="237">L183*C183</f>
        <v>7537.4999999999873</v>
      </c>
    </row>
    <row r="184" spans="1:13" s="63" customFormat="1">
      <c r="A184" s="57">
        <v>43385</v>
      </c>
      <c r="B184" s="58" t="s">
        <v>353</v>
      </c>
      <c r="C184" s="59">
        <v>750</v>
      </c>
      <c r="D184" s="58" t="s">
        <v>14</v>
      </c>
      <c r="E184" s="58">
        <v>804</v>
      </c>
      <c r="F184" s="58">
        <v>810</v>
      </c>
      <c r="G184" s="73"/>
      <c r="H184" s="73"/>
      <c r="I184" s="60">
        <f t="shared" si="234"/>
        <v>4500</v>
      </c>
      <c r="J184" s="61"/>
      <c r="K184" s="61"/>
      <c r="L184" s="61">
        <f t="shared" si="236"/>
        <v>6</v>
      </c>
      <c r="M184" s="62">
        <f t="shared" si="237"/>
        <v>4500</v>
      </c>
    </row>
    <row r="185" spans="1:13" s="63" customFormat="1">
      <c r="A185" s="57">
        <v>43385</v>
      </c>
      <c r="B185" s="58" t="s">
        <v>334</v>
      </c>
      <c r="C185" s="59">
        <v>1200</v>
      </c>
      <c r="D185" s="58" t="s">
        <v>14</v>
      </c>
      <c r="E185" s="58">
        <v>374.75</v>
      </c>
      <c r="F185" s="58">
        <v>377.55</v>
      </c>
      <c r="G185" s="73">
        <v>380.95</v>
      </c>
      <c r="H185" s="73"/>
      <c r="I185" s="60">
        <f t="shared" si="234"/>
        <v>3360.0000000000136</v>
      </c>
      <c r="J185" s="61">
        <f t="shared" si="235"/>
        <v>4079.9999999999727</v>
      </c>
      <c r="K185" s="61"/>
      <c r="L185" s="61">
        <f t="shared" si="236"/>
        <v>6.1999999999999886</v>
      </c>
      <c r="M185" s="62">
        <f t="shared" si="237"/>
        <v>7439.9999999999864</v>
      </c>
    </row>
    <row r="186" spans="1:13" s="63" customFormat="1">
      <c r="A186" s="57">
        <v>43385</v>
      </c>
      <c r="B186" s="58" t="s">
        <v>368</v>
      </c>
      <c r="C186" s="59">
        <v>3000</v>
      </c>
      <c r="D186" s="58" t="s">
        <v>14</v>
      </c>
      <c r="E186" s="58">
        <v>266.95</v>
      </c>
      <c r="F186" s="58">
        <v>264.5</v>
      </c>
      <c r="G186" s="73"/>
      <c r="H186" s="73"/>
      <c r="I186" s="60">
        <f t="shared" si="234"/>
        <v>-7349.9999999999654</v>
      </c>
      <c r="J186" s="61"/>
      <c r="K186" s="61"/>
      <c r="L186" s="61">
        <f t="shared" si="236"/>
        <v>-2.4499999999999886</v>
      </c>
      <c r="M186" s="62">
        <f t="shared" si="237"/>
        <v>-7349.9999999999654</v>
      </c>
    </row>
    <row r="187" spans="1:13" s="63" customFormat="1">
      <c r="A187" s="57">
        <v>43384</v>
      </c>
      <c r="B187" s="58" t="s">
        <v>423</v>
      </c>
      <c r="C187" s="59">
        <v>2600</v>
      </c>
      <c r="D187" s="58" t="s">
        <v>14</v>
      </c>
      <c r="E187" s="58">
        <v>302.35000000000002</v>
      </c>
      <c r="F187" s="58">
        <v>304.60000000000002</v>
      </c>
      <c r="G187" s="73">
        <v>307.35000000000002</v>
      </c>
      <c r="H187" s="73"/>
      <c r="I187" s="60">
        <f t="shared" ref="I187:I190" si="238">(IF(D187="SHORT",E187-F187,IF(D187="LONG",F187-E187)))*C187</f>
        <v>5850</v>
      </c>
      <c r="J187" s="61">
        <f t="shared" ref="J187:J190" si="239">(IF(D187="SHORT",IF(G187="",0,F187-G187),IF(D187="LONG",IF(G187="",0,G187-F187))))*C187</f>
        <v>7150</v>
      </c>
      <c r="K187" s="61"/>
      <c r="L187" s="61">
        <f t="shared" ref="L187:L190" si="240">(J187+I187+K187)/C187</f>
        <v>5</v>
      </c>
      <c r="M187" s="62">
        <f t="shared" ref="M187:M190" si="241">L187*C187</f>
        <v>13000</v>
      </c>
    </row>
    <row r="188" spans="1:13" s="63" customFormat="1">
      <c r="A188" s="57">
        <v>43384</v>
      </c>
      <c r="B188" s="58" t="s">
        <v>488</v>
      </c>
      <c r="C188" s="59">
        <v>500</v>
      </c>
      <c r="D188" s="58" t="s">
        <v>14</v>
      </c>
      <c r="E188" s="58">
        <v>1706.5</v>
      </c>
      <c r="F188" s="58">
        <v>1691.1</v>
      </c>
      <c r="G188" s="73"/>
      <c r="H188" s="73"/>
      <c r="I188" s="60">
        <f t="shared" si="238"/>
        <v>-7700.0000000000455</v>
      </c>
      <c r="J188" s="61"/>
      <c r="K188" s="61"/>
      <c r="L188" s="61">
        <f t="shared" si="240"/>
        <v>-15.400000000000091</v>
      </c>
      <c r="M188" s="62">
        <f t="shared" si="241"/>
        <v>-7700.0000000000455</v>
      </c>
    </row>
    <row r="189" spans="1:13" s="63" customFormat="1">
      <c r="A189" s="57">
        <v>43384</v>
      </c>
      <c r="B189" s="58" t="s">
        <v>499</v>
      </c>
      <c r="C189" s="59">
        <v>2200</v>
      </c>
      <c r="D189" s="58" t="s">
        <v>15</v>
      </c>
      <c r="E189" s="58">
        <v>268.60000000000002</v>
      </c>
      <c r="F189" s="58">
        <v>271.05</v>
      </c>
      <c r="G189" s="73"/>
      <c r="H189" s="73"/>
      <c r="I189" s="60">
        <f t="shared" si="238"/>
        <v>-5389.9999999999745</v>
      </c>
      <c r="J189" s="61"/>
      <c r="K189" s="61"/>
      <c r="L189" s="61">
        <f t="shared" si="240"/>
        <v>-2.4499999999999886</v>
      </c>
      <c r="M189" s="62">
        <f t="shared" si="241"/>
        <v>-5389.9999999999745</v>
      </c>
    </row>
    <row r="190" spans="1:13" s="63" customFormat="1">
      <c r="A190" s="57">
        <v>43384</v>
      </c>
      <c r="B190" s="58" t="s">
        <v>504</v>
      </c>
      <c r="C190" s="59">
        <v>1500</v>
      </c>
      <c r="D190" s="58" t="s">
        <v>15</v>
      </c>
      <c r="E190" s="58">
        <v>281</v>
      </c>
      <c r="F190" s="58">
        <v>278.85000000000002</v>
      </c>
      <c r="G190" s="73">
        <v>276.35000000000002</v>
      </c>
      <c r="H190" s="73"/>
      <c r="I190" s="60">
        <f t="shared" si="238"/>
        <v>3224.9999999999659</v>
      </c>
      <c r="J190" s="61">
        <f t="shared" si="239"/>
        <v>3750</v>
      </c>
      <c r="K190" s="61"/>
      <c r="L190" s="61">
        <f t="shared" si="240"/>
        <v>4.6499999999999773</v>
      </c>
      <c r="M190" s="62">
        <f t="shared" si="241"/>
        <v>6974.9999999999654</v>
      </c>
    </row>
    <row r="191" spans="1:13" s="63" customFormat="1">
      <c r="A191" s="57">
        <v>43383</v>
      </c>
      <c r="B191" s="58" t="s">
        <v>503</v>
      </c>
      <c r="C191" s="59">
        <v>600</v>
      </c>
      <c r="D191" s="58" t="s">
        <v>14</v>
      </c>
      <c r="E191" s="58">
        <v>1220</v>
      </c>
      <c r="F191" s="58">
        <v>1229.1500000000001</v>
      </c>
      <c r="G191" s="73"/>
      <c r="H191" s="73"/>
      <c r="I191" s="60">
        <f t="shared" ref="I191:I193" si="242">(IF(D191="SHORT",E191-F191,IF(D191="LONG",F191-E191)))*C191</f>
        <v>5490.0000000000546</v>
      </c>
      <c r="J191" s="61"/>
      <c r="K191" s="61"/>
      <c r="L191" s="61">
        <f t="shared" ref="L191:L193" si="243">(J191+I191+K191)/C191</f>
        <v>9.1500000000000909</v>
      </c>
      <c r="M191" s="62">
        <f t="shared" ref="M191:M193" si="244">L191*C191</f>
        <v>5490.0000000000546</v>
      </c>
    </row>
    <row r="192" spans="1:13" s="32" customFormat="1">
      <c r="A192" s="70">
        <v>43383</v>
      </c>
      <c r="B192" s="71" t="s">
        <v>493</v>
      </c>
      <c r="C192" s="72">
        <v>800</v>
      </c>
      <c r="D192" s="71" t="s">
        <v>14</v>
      </c>
      <c r="E192" s="71">
        <v>635</v>
      </c>
      <c r="F192" s="71">
        <v>639.75</v>
      </c>
      <c r="G192" s="66">
        <v>645.6</v>
      </c>
      <c r="H192" s="66">
        <v>651.35</v>
      </c>
      <c r="I192" s="68">
        <f t="shared" si="242"/>
        <v>3800</v>
      </c>
      <c r="J192" s="67">
        <f t="shared" ref="J192" si="245">(IF(D192="SHORT",IF(G192="",0,F192-G192),IF(D192="LONG",IF(G192="",0,G192-F192))))*C192</f>
        <v>4680.0000000000182</v>
      </c>
      <c r="K192" s="67">
        <f t="shared" ref="K192" si="246">(IF(D192="SHORT",IF(H192="",0,G192-H192),IF(D192="LONG",IF(H192="",0,(H192-G192)))))*C192</f>
        <v>4600</v>
      </c>
      <c r="L192" s="67">
        <f t="shared" si="243"/>
        <v>16.350000000000023</v>
      </c>
      <c r="M192" s="69">
        <f t="shared" si="244"/>
        <v>13080.000000000018</v>
      </c>
    </row>
    <row r="193" spans="1:13" s="63" customFormat="1">
      <c r="A193" s="57">
        <v>43383</v>
      </c>
      <c r="B193" s="58" t="s">
        <v>365</v>
      </c>
      <c r="C193" s="59">
        <v>1500</v>
      </c>
      <c r="D193" s="58" t="s">
        <v>14</v>
      </c>
      <c r="E193" s="58">
        <v>188.1</v>
      </c>
      <c r="F193" s="58">
        <v>189.5</v>
      </c>
      <c r="G193" s="73"/>
      <c r="H193" s="73"/>
      <c r="I193" s="60">
        <f t="shared" si="242"/>
        <v>2100.0000000000086</v>
      </c>
      <c r="J193" s="61"/>
      <c r="K193" s="61"/>
      <c r="L193" s="61">
        <f t="shared" si="243"/>
        <v>1.4000000000000057</v>
      </c>
      <c r="M193" s="62">
        <f t="shared" si="244"/>
        <v>2100.0000000000086</v>
      </c>
    </row>
    <row r="194" spans="1:13" s="63" customFormat="1">
      <c r="A194" s="57">
        <v>43382</v>
      </c>
      <c r="B194" s="58" t="s">
        <v>407</v>
      </c>
      <c r="C194" s="59">
        <v>1750</v>
      </c>
      <c r="D194" s="58" t="s">
        <v>15</v>
      </c>
      <c r="E194" s="58">
        <v>227</v>
      </c>
      <c r="F194" s="58">
        <v>225.3</v>
      </c>
      <c r="G194" s="73"/>
      <c r="H194" s="73"/>
      <c r="I194" s="60">
        <f t="shared" ref="I194" si="247">(IF(D194="SHORT",E194-F194,IF(D194="LONG",F194-E194)))*C194</f>
        <v>2974.99999999998</v>
      </c>
      <c r="J194" s="61"/>
      <c r="K194" s="61"/>
      <c r="L194" s="61">
        <f t="shared" ref="L194" si="248">(J194+I194+K194)/C194</f>
        <v>1.6999999999999886</v>
      </c>
      <c r="M194" s="62">
        <f t="shared" ref="M194" si="249">L194*C194</f>
        <v>2974.99999999998</v>
      </c>
    </row>
    <row r="195" spans="1:13" s="63" customFormat="1">
      <c r="A195" s="57">
        <v>43382</v>
      </c>
      <c r="B195" s="58" t="s">
        <v>381</v>
      </c>
      <c r="C195" s="59">
        <v>4000</v>
      </c>
      <c r="D195" s="58" t="s">
        <v>15</v>
      </c>
      <c r="E195" s="58">
        <v>108.1</v>
      </c>
      <c r="F195" s="58">
        <v>109.1</v>
      </c>
      <c r="G195" s="73"/>
      <c r="H195" s="73"/>
      <c r="I195" s="60">
        <f t="shared" ref="I195:I197" si="250">(IF(D195="SHORT",E195-F195,IF(D195="LONG",F195-E195)))*C195</f>
        <v>-4000</v>
      </c>
      <c r="J195" s="61"/>
      <c r="K195" s="61"/>
      <c r="L195" s="61">
        <f t="shared" ref="L195:L197" si="251">(J195+I195+K195)/C195</f>
        <v>-1</v>
      </c>
      <c r="M195" s="62">
        <f t="shared" ref="M195:M197" si="252">L195*C195</f>
        <v>-4000</v>
      </c>
    </row>
    <row r="196" spans="1:13" s="32" customFormat="1">
      <c r="A196" s="70">
        <v>43382</v>
      </c>
      <c r="B196" s="71" t="s">
        <v>465</v>
      </c>
      <c r="C196" s="72">
        <v>4000</v>
      </c>
      <c r="D196" s="71" t="s">
        <v>15</v>
      </c>
      <c r="E196" s="71">
        <v>97.35</v>
      </c>
      <c r="F196" s="71">
        <v>96.6</v>
      </c>
      <c r="G196" s="66">
        <v>95.75</v>
      </c>
      <c r="H196" s="66">
        <v>94.85</v>
      </c>
      <c r="I196" s="68">
        <f t="shared" si="250"/>
        <v>3000</v>
      </c>
      <c r="J196" s="67">
        <f t="shared" ref="J196" si="253">(IF(D196="SHORT",IF(G196="",0,F196-G196),IF(D196="LONG",IF(G196="",0,G196-F196))))*C196</f>
        <v>3399.9999999999773</v>
      </c>
      <c r="K196" s="67">
        <f t="shared" ref="K196" si="254">(IF(D196="SHORT",IF(H196="",0,G196-H196),IF(D196="LONG",IF(H196="",0,(H196-G196)))))*C196</f>
        <v>3600.0000000000227</v>
      </c>
      <c r="L196" s="67">
        <f t="shared" si="251"/>
        <v>2.5</v>
      </c>
      <c r="M196" s="69">
        <f t="shared" si="252"/>
        <v>10000</v>
      </c>
    </row>
    <row r="197" spans="1:13" s="63" customFormat="1">
      <c r="A197" s="57">
        <v>43382</v>
      </c>
      <c r="B197" s="58" t="s">
        <v>279</v>
      </c>
      <c r="C197" s="59">
        <v>2500</v>
      </c>
      <c r="D197" s="58" t="s">
        <v>15</v>
      </c>
      <c r="E197" s="58">
        <v>313.14999999999998</v>
      </c>
      <c r="F197" s="58">
        <v>316</v>
      </c>
      <c r="G197" s="73"/>
      <c r="H197" s="73"/>
      <c r="I197" s="60">
        <f t="shared" si="250"/>
        <v>-7125.0000000000564</v>
      </c>
      <c r="J197" s="61"/>
      <c r="K197" s="61"/>
      <c r="L197" s="61">
        <f t="shared" si="251"/>
        <v>-2.8500000000000227</v>
      </c>
      <c r="M197" s="62">
        <f t="shared" si="252"/>
        <v>-7125.0000000000564</v>
      </c>
    </row>
    <row r="198" spans="1:13" s="63" customFormat="1">
      <c r="A198" s="57">
        <v>43381</v>
      </c>
      <c r="B198" s="58" t="s">
        <v>329</v>
      </c>
      <c r="C198" s="59">
        <v>1000</v>
      </c>
      <c r="D198" s="58" t="s">
        <v>15</v>
      </c>
      <c r="E198" s="58">
        <v>634.35</v>
      </c>
      <c r="F198" s="58">
        <v>629.54999999999995</v>
      </c>
      <c r="G198" s="73"/>
      <c r="H198" s="73"/>
      <c r="I198" s="60">
        <f t="shared" ref="I198" si="255">(IF(D198="SHORT",E198-F198,IF(D198="LONG",F198-E198)))*C198</f>
        <v>4800.0000000000682</v>
      </c>
      <c r="J198" s="61"/>
      <c r="K198" s="61"/>
      <c r="L198" s="61">
        <f t="shared" ref="L198" si="256">(J198+I198+K198)/C198</f>
        <v>4.8000000000000682</v>
      </c>
      <c r="M198" s="62">
        <f t="shared" ref="M198" si="257">L198*C198</f>
        <v>4800.0000000000682</v>
      </c>
    </row>
    <row r="199" spans="1:13" s="63" customFormat="1">
      <c r="A199" s="57">
        <v>43378</v>
      </c>
      <c r="B199" s="58" t="s">
        <v>471</v>
      </c>
      <c r="C199" s="59">
        <v>400</v>
      </c>
      <c r="D199" s="58" t="s">
        <v>15</v>
      </c>
      <c r="E199" s="58">
        <v>1175.5999999999999</v>
      </c>
      <c r="F199" s="58">
        <v>1166.75</v>
      </c>
      <c r="G199" s="73">
        <v>1156.25</v>
      </c>
      <c r="H199" s="73"/>
      <c r="I199" s="60">
        <f t="shared" ref="I199:I202" si="258">(IF(D199="SHORT",E199-F199,IF(D199="LONG",F199-E199)))*C199</f>
        <v>3539.9999999999636</v>
      </c>
      <c r="J199" s="61">
        <f t="shared" ref="J199:J202" si="259">(IF(D199="SHORT",IF(G199="",0,F199-G199),IF(D199="LONG",IF(G199="",0,G199-F199))))*C199</f>
        <v>4200</v>
      </c>
      <c r="K199" s="61"/>
      <c r="L199" s="61">
        <f t="shared" ref="L199:L202" si="260">(J199+I199+K199)/C199</f>
        <v>19.349999999999909</v>
      </c>
      <c r="M199" s="62">
        <f t="shared" ref="M199:M202" si="261">L199*C199</f>
        <v>7739.9999999999636</v>
      </c>
    </row>
    <row r="200" spans="1:13" s="63" customFormat="1">
      <c r="A200" s="57">
        <v>43378</v>
      </c>
      <c r="B200" s="58" t="s">
        <v>352</v>
      </c>
      <c r="C200" s="59">
        <v>800</v>
      </c>
      <c r="D200" s="58" t="s">
        <v>15</v>
      </c>
      <c r="E200" s="58">
        <v>476.25</v>
      </c>
      <c r="F200" s="58">
        <v>473.15</v>
      </c>
      <c r="G200" s="73">
        <v>468.9</v>
      </c>
      <c r="H200" s="73"/>
      <c r="I200" s="60">
        <f t="shared" si="258"/>
        <v>2480.0000000000182</v>
      </c>
      <c r="J200" s="61">
        <f t="shared" si="259"/>
        <v>3400</v>
      </c>
      <c r="K200" s="61"/>
      <c r="L200" s="61">
        <f t="shared" si="260"/>
        <v>7.3500000000000227</v>
      </c>
      <c r="M200" s="62">
        <f t="shared" si="261"/>
        <v>5880.0000000000182</v>
      </c>
    </row>
    <row r="201" spans="1:13" s="63" customFormat="1">
      <c r="A201" s="57">
        <v>43378</v>
      </c>
      <c r="B201" s="58" t="s">
        <v>463</v>
      </c>
      <c r="C201" s="59">
        <v>6000</v>
      </c>
      <c r="D201" s="58" t="s">
        <v>15</v>
      </c>
      <c r="E201" s="58">
        <v>77.5</v>
      </c>
      <c r="F201" s="58">
        <v>77</v>
      </c>
      <c r="G201" s="73"/>
      <c r="H201" s="73"/>
      <c r="I201" s="60">
        <f t="shared" si="258"/>
        <v>3000</v>
      </c>
      <c r="J201" s="61"/>
      <c r="K201" s="61"/>
      <c r="L201" s="61">
        <f t="shared" si="260"/>
        <v>0.5</v>
      </c>
      <c r="M201" s="62">
        <f t="shared" si="261"/>
        <v>3000</v>
      </c>
    </row>
    <row r="202" spans="1:13" s="32" customFormat="1">
      <c r="A202" s="70">
        <v>43378</v>
      </c>
      <c r="B202" s="71" t="s">
        <v>446</v>
      </c>
      <c r="C202" s="72">
        <v>700</v>
      </c>
      <c r="D202" s="71" t="s">
        <v>15</v>
      </c>
      <c r="E202" s="71">
        <v>731.85</v>
      </c>
      <c r="F202" s="71">
        <v>726.35</v>
      </c>
      <c r="G202" s="66">
        <v>719.8</v>
      </c>
      <c r="H202" s="66">
        <v>713.3</v>
      </c>
      <c r="I202" s="68">
        <f t="shared" si="258"/>
        <v>3850</v>
      </c>
      <c r="J202" s="67">
        <f t="shared" si="259"/>
        <v>4585.0000000000473</v>
      </c>
      <c r="K202" s="67">
        <f t="shared" ref="K202" si="262">(IF(D202="SHORT",IF(H202="",0,G202-H202),IF(D202="LONG",IF(H202="",0,(H202-G202)))))*C202</f>
        <v>4550</v>
      </c>
      <c r="L202" s="67">
        <f t="shared" si="260"/>
        <v>18.550000000000068</v>
      </c>
      <c r="M202" s="69">
        <f t="shared" si="261"/>
        <v>12985.000000000047</v>
      </c>
    </row>
    <row r="203" spans="1:13" s="63" customFormat="1">
      <c r="A203" s="57">
        <v>43377</v>
      </c>
      <c r="B203" s="58" t="s">
        <v>427</v>
      </c>
      <c r="C203" s="59">
        <v>4500</v>
      </c>
      <c r="D203" s="58" t="s">
        <v>15</v>
      </c>
      <c r="E203" s="58">
        <v>99.75</v>
      </c>
      <c r="F203" s="58">
        <v>99</v>
      </c>
      <c r="G203" s="73">
        <v>98.1</v>
      </c>
      <c r="H203" s="73"/>
      <c r="I203" s="60">
        <f t="shared" ref="I203:I205" si="263">(IF(D203="SHORT",E203-F203,IF(D203="LONG",F203-E203)))*C203</f>
        <v>3375</v>
      </c>
      <c r="J203" s="61">
        <f t="shared" ref="J203:J205" si="264">(IF(D203="SHORT",IF(G203="",0,F203-G203),IF(D203="LONG",IF(G203="",0,G203-F203))))*C203</f>
        <v>4050.0000000000255</v>
      </c>
      <c r="K203" s="61"/>
      <c r="L203" s="61">
        <f t="shared" ref="L203:L205" si="265">(J203+I203+K203)/C203</f>
        <v>1.6500000000000057</v>
      </c>
      <c r="M203" s="62">
        <f t="shared" ref="M203:M205" si="266">L203*C203</f>
        <v>7425.0000000000255</v>
      </c>
    </row>
    <row r="204" spans="1:13" s="63" customFormat="1">
      <c r="A204" s="57">
        <v>43377</v>
      </c>
      <c r="B204" s="58" t="s">
        <v>446</v>
      </c>
      <c r="C204" s="59">
        <v>700</v>
      </c>
      <c r="D204" s="58" t="s">
        <v>15</v>
      </c>
      <c r="E204" s="58">
        <v>734.05</v>
      </c>
      <c r="F204" s="58">
        <v>728.5</v>
      </c>
      <c r="G204" s="73"/>
      <c r="H204" s="73"/>
      <c r="I204" s="60">
        <f t="shared" si="263"/>
        <v>3884.9999999999682</v>
      </c>
      <c r="J204" s="61"/>
      <c r="K204" s="61"/>
      <c r="L204" s="61">
        <f t="shared" si="265"/>
        <v>5.5499999999999545</v>
      </c>
      <c r="M204" s="62">
        <f t="shared" si="266"/>
        <v>3884.9999999999682</v>
      </c>
    </row>
    <row r="205" spans="1:13" s="32" customFormat="1">
      <c r="A205" s="70">
        <v>43377</v>
      </c>
      <c r="B205" s="71" t="s">
        <v>334</v>
      </c>
      <c r="C205" s="72">
        <v>1200</v>
      </c>
      <c r="D205" s="71" t="s">
        <v>15</v>
      </c>
      <c r="E205" s="71">
        <v>393.25</v>
      </c>
      <c r="F205" s="71">
        <v>390.3</v>
      </c>
      <c r="G205" s="66">
        <v>386.75</v>
      </c>
      <c r="H205" s="66">
        <v>383.3</v>
      </c>
      <c r="I205" s="68">
        <f t="shared" si="263"/>
        <v>3539.9999999999864</v>
      </c>
      <c r="J205" s="67">
        <f t="shared" si="264"/>
        <v>4260.0000000000136</v>
      </c>
      <c r="K205" s="67">
        <f t="shared" ref="K205" si="267">(IF(D205="SHORT",IF(H205="",0,G205-H205),IF(D205="LONG",IF(H205="",0,(H205-G205)))))*C205</f>
        <v>4139.9999999999864</v>
      </c>
      <c r="L205" s="67">
        <f t="shared" si="265"/>
        <v>9.9499999999999886</v>
      </c>
      <c r="M205" s="69">
        <f t="shared" si="266"/>
        <v>11939.999999999985</v>
      </c>
    </row>
    <row r="206" spans="1:13" s="63" customFormat="1">
      <c r="A206" s="57">
        <v>43376</v>
      </c>
      <c r="B206" s="58" t="s">
        <v>200</v>
      </c>
      <c r="C206" s="59">
        <v>1500</v>
      </c>
      <c r="D206" s="58" t="s">
        <v>15</v>
      </c>
      <c r="E206" s="58">
        <v>435.25</v>
      </c>
      <c r="F206" s="58">
        <v>431.9</v>
      </c>
      <c r="G206" s="73"/>
      <c r="H206" s="73"/>
      <c r="I206" s="60">
        <f t="shared" ref="I206:I207" si="268">(IF(D206="SHORT",E206-F206,IF(D206="LONG",F206-E206)))*C206</f>
        <v>5025.0000000000346</v>
      </c>
      <c r="J206" s="61"/>
      <c r="K206" s="61"/>
      <c r="L206" s="61">
        <f t="shared" ref="L206:L207" si="269">(J206+I206+K206)/C206</f>
        <v>3.3500000000000232</v>
      </c>
      <c r="M206" s="62">
        <f t="shared" ref="M206:M207" si="270">L206*C206</f>
        <v>5025.0000000000346</v>
      </c>
    </row>
    <row r="207" spans="1:13" s="63" customFormat="1">
      <c r="A207" s="57">
        <v>43376</v>
      </c>
      <c r="B207" s="58" t="s">
        <v>422</v>
      </c>
      <c r="C207" s="59">
        <v>4000</v>
      </c>
      <c r="D207" s="58" t="s">
        <v>15</v>
      </c>
      <c r="E207" s="58">
        <v>191.6</v>
      </c>
      <c r="F207" s="58">
        <v>190.15</v>
      </c>
      <c r="G207" s="73"/>
      <c r="H207" s="73"/>
      <c r="I207" s="60">
        <f t="shared" si="268"/>
        <v>5799.9999999999545</v>
      </c>
      <c r="J207" s="61"/>
      <c r="K207" s="61"/>
      <c r="L207" s="61">
        <f t="shared" si="269"/>
        <v>1.4499999999999886</v>
      </c>
      <c r="M207" s="62">
        <f t="shared" si="270"/>
        <v>5799.9999999999545</v>
      </c>
    </row>
    <row r="208" spans="1:13" s="63" customFormat="1">
      <c r="A208" s="57">
        <v>43374</v>
      </c>
      <c r="B208" s="58" t="s">
        <v>501</v>
      </c>
      <c r="C208" s="59">
        <v>2500</v>
      </c>
      <c r="D208" s="58" t="s">
        <v>15</v>
      </c>
      <c r="E208" s="58">
        <v>223.1</v>
      </c>
      <c r="F208" s="58">
        <v>221.4</v>
      </c>
      <c r="G208" s="73">
        <v>219.4</v>
      </c>
      <c r="H208" s="73"/>
      <c r="I208" s="60">
        <f t="shared" ref="I208:I210" si="271">(IF(D208="SHORT",E208-F208,IF(D208="LONG",F208-E208)))*C208</f>
        <v>4249.9999999999718</v>
      </c>
      <c r="J208" s="61">
        <f t="shared" ref="J208:J210" si="272">(IF(D208="SHORT",IF(G208="",0,F208-G208),IF(D208="LONG",IF(G208="",0,G208-F208))))*C208</f>
        <v>5000</v>
      </c>
      <c r="K208" s="61"/>
      <c r="L208" s="61">
        <f t="shared" ref="L208:L210" si="273">(J208+I208+K208)/C208</f>
        <v>3.6999999999999882</v>
      </c>
      <c r="M208" s="62">
        <f t="shared" ref="M208:M210" si="274">L208*C208</f>
        <v>9249.9999999999709</v>
      </c>
    </row>
    <row r="209" spans="1:13" s="32" customFormat="1">
      <c r="A209" s="70">
        <v>43374</v>
      </c>
      <c r="B209" s="71" t="s">
        <v>421</v>
      </c>
      <c r="C209" s="72">
        <v>1200</v>
      </c>
      <c r="D209" s="71" t="s">
        <v>15</v>
      </c>
      <c r="E209" s="71">
        <v>605.79999999999995</v>
      </c>
      <c r="F209" s="71">
        <v>601.25</v>
      </c>
      <c r="G209" s="66">
        <v>595.79999999999995</v>
      </c>
      <c r="H209" s="66">
        <v>590.45000000000005</v>
      </c>
      <c r="I209" s="68">
        <f t="shared" si="271"/>
        <v>5459.9999999999454</v>
      </c>
      <c r="J209" s="67">
        <f t="shared" si="272"/>
        <v>6540.0000000000546</v>
      </c>
      <c r="K209" s="67">
        <f t="shared" ref="K209:K210" si="275">(IF(D209="SHORT",IF(H209="",0,G209-H209),IF(D209="LONG",IF(H209="",0,(H209-G209)))))*C209</f>
        <v>6419.9999999998909</v>
      </c>
      <c r="L209" s="67">
        <f t="shared" si="273"/>
        <v>15.349999999999909</v>
      </c>
      <c r="M209" s="69">
        <f t="shared" si="274"/>
        <v>18419.999999999891</v>
      </c>
    </row>
    <row r="210" spans="1:13" s="32" customFormat="1">
      <c r="A210" s="70">
        <v>43374</v>
      </c>
      <c r="B210" s="71" t="s">
        <v>486</v>
      </c>
      <c r="C210" s="72">
        <v>1600</v>
      </c>
      <c r="D210" s="71" t="s">
        <v>15</v>
      </c>
      <c r="E210" s="71">
        <v>251.75</v>
      </c>
      <c r="F210" s="71">
        <v>249.85</v>
      </c>
      <c r="G210" s="66">
        <v>247.6</v>
      </c>
      <c r="H210" s="66">
        <v>245.35</v>
      </c>
      <c r="I210" s="68">
        <f t="shared" si="271"/>
        <v>3040.0000000000091</v>
      </c>
      <c r="J210" s="67">
        <f t="shared" si="272"/>
        <v>3600</v>
      </c>
      <c r="K210" s="67">
        <f t="shared" si="275"/>
        <v>3600</v>
      </c>
      <c r="L210" s="67">
        <f t="shared" si="273"/>
        <v>6.4000000000000057</v>
      </c>
      <c r="M210" s="69">
        <f t="shared" si="274"/>
        <v>10240.000000000009</v>
      </c>
    </row>
    <row r="211" spans="1:13" ht="15" customHeight="1">
      <c r="A211" s="83"/>
      <c r="B211" s="84"/>
      <c r="C211" s="84"/>
      <c r="D211" s="84"/>
      <c r="E211" s="84"/>
      <c r="F211" s="84"/>
      <c r="G211" s="84"/>
      <c r="H211" s="84"/>
      <c r="I211" s="85"/>
      <c r="J211" s="86"/>
      <c r="K211" s="87"/>
      <c r="L211" s="88"/>
      <c r="M211" s="84"/>
    </row>
    <row r="212" spans="1:13" s="63" customFormat="1">
      <c r="A212" s="57">
        <v>43371</v>
      </c>
      <c r="B212" s="58" t="s">
        <v>422</v>
      </c>
      <c r="C212" s="59">
        <v>4000</v>
      </c>
      <c r="D212" s="58" t="s">
        <v>15</v>
      </c>
      <c r="E212" s="58">
        <v>194.4</v>
      </c>
      <c r="F212" s="58">
        <v>196.15</v>
      </c>
      <c r="G212" s="73"/>
      <c r="H212" s="73"/>
      <c r="I212" s="60">
        <f t="shared" ref="I212:I215" si="276">(IF(D212="SHORT",E212-F212,IF(D212="LONG",F212-E212)))*C212</f>
        <v>-7000</v>
      </c>
      <c r="J212" s="61"/>
      <c r="K212" s="61"/>
      <c r="L212" s="61">
        <f t="shared" ref="L212:L215" si="277">(J212+I212+K212)/C212</f>
        <v>-1.75</v>
      </c>
      <c r="M212" s="62">
        <f t="shared" ref="M212:M215" si="278">L212*C212</f>
        <v>-7000</v>
      </c>
    </row>
    <row r="213" spans="1:13" s="63" customFormat="1">
      <c r="A213" s="57">
        <v>43371</v>
      </c>
      <c r="B213" s="58" t="s">
        <v>407</v>
      </c>
      <c r="C213" s="59">
        <v>1750</v>
      </c>
      <c r="D213" s="58" t="s">
        <v>14</v>
      </c>
      <c r="E213" s="58">
        <v>191.95</v>
      </c>
      <c r="F213" s="58">
        <v>190.2</v>
      </c>
      <c r="G213" s="73"/>
      <c r="H213" s="73"/>
      <c r="I213" s="60">
        <f t="shared" si="276"/>
        <v>-3062.5</v>
      </c>
      <c r="J213" s="61"/>
      <c r="K213" s="61"/>
      <c r="L213" s="61">
        <f t="shared" si="277"/>
        <v>-1.75</v>
      </c>
      <c r="M213" s="62">
        <f t="shared" si="278"/>
        <v>-3062.5</v>
      </c>
    </row>
    <row r="214" spans="1:13" s="63" customFormat="1">
      <c r="A214" s="57">
        <v>43371</v>
      </c>
      <c r="B214" s="58" t="s">
        <v>334</v>
      </c>
      <c r="C214" s="59">
        <v>1200</v>
      </c>
      <c r="D214" s="58" t="s">
        <v>15</v>
      </c>
      <c r="E214" s="58">
        <v>412.8</v>
      </c>
      <c r="F214" s="58">
        <v>409.7</v>
      </c>
      <c r="G214" s="73"/>
      <c r="H214" s="73"/>
      <c r="I214" s="60">
        <f t="shared" si="276"/>
        <v>3720.0000000000273</v>
      </c>
      <c r="J214" s="61"/>
      <c r="K214" s="61"/>
      <c r="L214" s="61">
        <f t="shared" si="277"/>
        <v>3.1000000000000227</v>
      </c>
      <c r="M214" s="62">
        <f t="shared" si="278"/>
        <v>3720.0000000000273</v>
      </c>
    </row>
    <row r="215" spans="1:13" s="32" customFormat="1">
      <c r="A215" s="70">
        <v>43371</v>
      </c>
      <c r="B215" s="71" t="s">
        <v>34</v>
      </c>
      <c r="C215" s="72">
        <v>1200</v>
      </c>
      <c r="D215" s="71" t="s">
        <v>15</v>
      </c>
      <c r="E215" s="71">
        <v>678.1</v>
      </c>
      <c r="F215" s="71">
        <v>673</v>
      </c>
      <c r="G215" s="66">
        <v>666.95</v>
      </c>
      <c r="H215" s="66">
        <v>660.95</v>
      </c>
      <c r="I215" s="68">
        <f t="shared" si="276"/>
        <v>6120.0000000000273</v>
      </c>
      <c r="J215" s="67">
        <f t="shared" ref="J215" si="279">(IF(D215="SHORT",IF(G215="",0,F215-G215),IF(D215="LONG",IF(G215="",0,G215-F215))))*C215</f>
        <v>7259.9999999999454</v>
      </c>
      <c r="K215" s="67">
        <f t="shared" ref="K215" si="280">(IF(D215="SHORT",IF(H215="",0,G215-H215),IF(D215="LONG",IF(H215="",0,(H215-G215)))))*C215</f>
        <v>7200</v>
      </c>
      <c r="L215" s="67">
        <f t="shared" si="277"/>
        <v>17.149999999999977</v>
      </c>
      <c r="M215" s="69">
        <f t="shared" si="278"/>
        <v>20579.999999999971</v>
      </c>
    </row>
    <row r="216" spans="1:13" s="63" customFormat="1">
      <c r="A216" s="57">
        <v>43370</v>
      </c>
      <c r="B216" s="58" t="s">
        <v>423</v>
      </c>
      <c r="C216" s="59">
        <v>2600</v>
      </c>
      <c r="D216" s="58" t="s">
        <v>15</v>
      </c>
      <c r="E216" s="58">
        <v>337.3</v>
      </c>
      <c r="F216" s="58">
        <v>334.75</v>
      </c>
      <c r="G216" s="73"/>
      <c r="H216" s="73"/>
      <c r="I216" s="60">
        <f t="shared" ref="I216:I219" si="281">(IF(D216="SHORT",E216-F216,IF(D216="LONG",F216-E216)))*C216</f>
        <v>6630.0000000000291</v>
      </c>
      <c r="J216" s="61"/>
      <c r="K216" s="61"/>
      <c r="L216" s="61">
        <f t="shared" ref="L216:L219" si="282">(J216+I216+K216)/C216</f>
        <v>2.5500000000000114</v>
      </c>
      <c r="M216" s="62">
        <f t="shared" ref="M216:M219" si="283">L216*C216</f>
        <v>6630.0000000000291</v>
      </c>
    </row>
    <row r="217" spans="1:13" s="63" customFormat="1">
      <c r="A217" s="57">
        <v>43370</v>
      </c>
      <c r="B217" s="58" t="s">
        <v>444</v>
      </c>
      <c r="C217" s="59">
        <v>2667</v>
      </c>
      <c r="D217" s="58" t="s">
        <v>15</v>
      </c>
      <c r="E217" s="58">
        <v>376.85</v>
      </c>
      <c r="F217" s="58">
        <v>380.25</v>
      </c>
      <c r="G217" s="73"/>
      <c r="H217" s="73"/>
      <c r="I217" s="60">
        <f t="shared" si="281"/>
        <v>-9067.7999999999392</v>
      </c>
      <c r="J217" s="61"/>
      <c r="K217" s="61"/>
      <c r="L217" s="61">
        <f t="shared" si="282"/>
        <v>-3.3999999999999773</v>
      </c>
      <c r="M217" s="62">
        <f t="shared" si="283"/>
        <v>-9067.7999999999392</v>
      </c>
    </row>
    <row r="218" spans="1:13" s="63" customFormat="1">
      <c r="A218" s="57">
        <v>43370</v>
      </c>
      <c r="B218" s="58" t="s">
        <v>315</v>
      </c>
      <c r="C218" s="59">
        <v>3200</v>
      </c>
      <c r="D218" s="58" t="s">
        <v>15</v>
      </c>
      <c r="E218" s="58">
        <v>303.2</v>
      </c>
      <c r="F218" s="58">
        <v>300.89999999999998</v>
      </c>
      <c r="G218" s="73"/>
      <c r="H218" s="73"/>
      <c r="I218" s="60">
        <f t="shared" si="281"/>
        <v>7360.0000000000364</v>
      </c>
      <c r="J218" s="61"/>
      <c r="K218" s="61"/>
      <c r="L218" s="61">
        <f t="shared" si="282"/>
        <v>2.3000000000000114</v>
      </c>
      <c r="M218" s="62">
        <f t="shared" si="283"/>
        <v>7360.0000000000364</v>
      </c>
    </row>
    <row r="219" spans="1:13" s="32" customFormat="1">
      <c r="A219" s="70">
        <v>43370</v>
      </c>
      <c r="B219" s="71" t="s">
        <v>390</v>
      </c>
      <c r="C219" s="72">
        <v>1000</v>
      </c>
      <c r="D219" s="71" t="s">
        <v>15</v>
      </c>
      <c r="E219" s="71">
        <v>636.5</v>
      </c>
      <c r="F219" s="71">
        <v>631.75</v>
      </c>
      <c r="G219" s="66">
        <v>626</v>
      </c>
      <c r="H219" s="66">
        <v>620.4</v>
      </c>
      <c r="I219" s="68">
        <f t="shared" si="281"/>
        <v>4750</v>
      </c>
      <c r="J219" s="67">
        <f t="shared" ref="J219" si="284">(IF(D219="SHORT",IF(G219="",0,F219-G219),IF(D219="LONG",IF(G219="",0,G219-F219))))*C219</f>
        <v>5750</v>
      </c>
      <c r="K219" s="67">
        <f t="shared" ref="K219" si="285">(IF(D219="SHORT",IF(H219="",0,G219-H219),IF(D219="LONG",IF(H219="",0,(H219-G219)))))*C219</f>
        <v>5600.0000000000227</v>
      </c>
      <c r="L219" s="67">
        <f t="shared" si="282"/>
        <v>16.100000000000023</v>
      </c>
      <c r="M219" s="69">
        <f t="shared" si="283"/>
        <v>16100.000000000022</v>
      </c>
    </row>
    <row r="220" spans="1:13" s="63" customFormat="1">
      <c r="A220" s="57">
        <v>43369</v>
      </c>
      <c r="B220" s="58" t="s">
        <v>166</v>
      </c>
      <c r="C220" s="59">
        <v>1000</v>
      </c>
      <c r="D220" s="58" t="s">
        <v>15</v>
      </c>
      <c r="E220" s="58">
        <v>647.29999999999995</v>
      </c>
      <c r="F220" s="58">
        <v>642.4</v>
      </c>
      <c r="G220" s="73">
        <v>636.65</v>
      </c>
      <c r="H220" s="73"/>
      <c r="I220" s="60">
        <f t="shared" ref="I220:I222" si="286">(IF(D220="SHORT",E220-F220,IF(D220="LONG",F220-E220)))*C220</f>
        <v>4899.9999999999773</v>
      </c>
      <c r="J220" s="61">
        <f t="shared" ref="J220:J221" si="287">(IF(D220="SHORT",IF(G220="",0,F220-G220),IF(D220="LONG",IF(G220="",0,G220-F220))))*C220</f>
        <v>5750</v>
      </c>
      <c r="K220" s="61"/>
      <c r="L220" s="61">
        <f t="shared" ref="L220:L222" si="288">(J220+I220+K220)/C220</f>
        <v>10.649999999999979</v>
      </c>
      <c r="M220" s="62">
        <f t="shared" ref="M220:M222" si="289">L220*C220</f>
        <v>10649.999999999978</v>
      </c>
    </row>
    <row r="221" spans="1:13" s="63" customFormat="1">
      <c r="A221" s="57">
        <v>43369</v>
      </c>
      <c r="B221" s="58" t="s">
        <v>398</v>
      </c>
      <c r="C221" s="59">
        <v>1400</v>
      </c>
      <c r="D221" s="58" t="s">
        <v>14</v>
      </c>
      <c r="E221" s="58">
        <v>504.3</v>
      </c>
      <c r="F221" s="58">
        <v>508.05</v>
      </c>
      <c r="G221" s="73">
        <v>512.65</v>
      </c>
      <c r="H221" s="73"/>
      <c r="I221" s="60">
        <f t="shared" si="286"/>
        <v>5250</v>
      </c>
      <c r="J221" s="61">
        <f t="shared" si="287"/>
        <v>6439.9999999999527</v>
      </c>
      <c r="K221" s="61"/>
      <c r="L221" s="61">
        <f t="shared" si="288"/>
        <v>8.3499999999999659</v>
      </c>
      <c r="M221" s="62">
        <f t="shared" si="289"/>
        <v>11689.999999999953</v>
      </c>
    </row>
    <row r="222" spans="1:13" s="63" customFormat="1">
      <c r="A222" s="57">
        <v>43369</v>
      </c>
      <c r="B222" s="58" t="s">
        <v>500</v>
      </c>
      <c r="C222" s="59">
        <v>2250</v>
      </c>
      <c r="D222" s="58" t="s">
        <v>14</v>
      </c>
      <c r="E222" s="58">
        <v>229.2</v>
      </c>
      <c r="F222" s="58">
        <v>230.9</v>
      </c>
      <c r="G222" s="73"/>
      <c r="H222" s="73"/>
      <c r="I222" s="60">
        <f t="shared" si="286"/>
        <v>3825.0000000000382</v>
      </c>
      <c r="J222" s="61"/>
      <c r="K222" s="61"/>
      <c r="L222" s="61">
        <f t="shared" si="288"/>
        <v>1.7000000000000171</v>
      </c>
      <c r="M222" s="62">
        <f t="shared" si="289"/>
        <v>3825.0000000000382</v>
      </c>
    </row>
    <row r="223" spans="1:13" s="63" customFormat="1">
      <c r="A223" s="57">
        <v>43368</v>
      </c>
      <c r="B223" s="58" t="s">
        <v>415</v>
      </c>
      <c r="C223" s="59">
        <v>1750</v>
      </c>
      <c r="D223" s="58" t="s">
        <v>15</v>
      </c>
      <c r="E223" s="58">
        <v>230</v>
      </c>
      <c r="F223" s="58">
        <v>228.25</v>
      </c>
      <c r="G223" s="73"/>
      <c r="H223" s="73"/>
      <c r="I223" s="60">
        <f t="shared" ref="I223:I246" si="290">(IF(D223="SHORT",E223-F223,IF(D223="LONG",F223-E223)))*C223</f>
        <v>3062.5</v>
      </c>
      <c r="J223" s="61">
        <f t="shared" ref="J223:J227" si="291">(IF(D223="SHORT",IF(G223="",0,F223-G223),IF(D223="LONG",IF(G223="",0,G223-F223))))*C223</f>
        <v>0</v>
      </c>
      <c r="K223" s="61"/>
      <c r="L223" s="61">
        <f t="shared" ref="L223:L246" si="292">(J223+I223+K223)/C223</f>
        <v>1.75</v>
      </c>
      <c r="M223" s="62">
        <f t="shared" ref="M223:M246" si="293">L223*C223</f>
        <v>3062.5</v>
      </c>
    </row>
    <row r="224" spans="1:13" s="63" customFormat="1">
      <c r="A224" s="57">
        <v>43368</v>
      </c>
      <c r="B224" s="58" t="s">
        <v>438</v>
      </c>
      <c r="C224" s="59">
        <v>1500</v>
      </c>
      <c r="D224" s="58" t="s">
        <v>14</v>
      </c>
      <c r="E224" s="58">
        <v>275.05</v>
      </c>
      <c r="F224" s="58">
        <v>277.10000000000002</v>
      </c>
      <c r="G224" s="73">
        <v>279.60000000000002</v>
      </c>
      <c r="H224" s="73"/>
      <c r="I224" s="60">
        <f t="shared" si="290"/>
        <v>3075.0000000000173</v>
      </c>
      <c r="J224" s="61">
        <f t="shared" si="291"/>
        <v>3750</v>
      </c>
      <c r="K224" s="61"/>
      <c r="L224" s="61">
        <f t="shared" si="292"/>
        <v>4.5500000000000114</v>
      </c>
      <c r="M224" s="62">
        <f t="shared" si="293"/>
        <v>6825.0000000000173</v>
      </c>
    </row>
    <row r="225" spans="1:13" s="63" customFormat="1">
      <c r="A225" s="57">
        <v>43368</v>
      </c>
      <c r="B225" s="58" t="s">
        <v>448</v>
      </c>
      <c r="C225" s="59">
        <v>6000</v>
      </c>
      <c r="D225" s="58" t="s">
        <v>14</v>
      </c>
      <c r="E225" s="58">
        <v>100.25</v>
      </c>
      <c r="F225" s="58">
        <v>99.3</v>
      </c>
      <c r="G225" s="73"/>
      <c r="H225" s="73"/>
      <c r="I225" s="60">
        <f t="shared" si="290"/>
        <v>-5700.0000000000173</v>
      </c>
      <c r="J225" s="61"/>
      <c r="K225" s="61"/>
      <c r="L225" s="61">
        <f t="shared" si="292"/>
        <v>-0.95000000000000284</v>
      </c>
      <c r="M225" s="62">
        <f t="shared" si="293"/>
        <v>-5700.0000000000173</v>
      </c>
    </row>
    <row r="226" spans="1:13" s="63" customFormat="1">
      <c r="A226" s="57">
        <v>43367</v>
      </c>
      <c r="B226" s="58" t="s">
        <v>356</v>
      </c>
      <c r="C226" s="59">
        <v>3000</v>
      </c>
      <c r="D226" s="58" t="s">
        <v>15</v>
      </c>
      <c r="E226" s="58">
        <v>409.35</v>
      </c>
      <c r="F226" s="58">
        <v>406.25</v>
      </c>
      <c r="G226" s="73"/>
      <c r="H226" s="73"/>
      <c r="I226" s="60">
        <f t="shared" si="290"/>
        <v>9300.0000000000691</v>
      </c>
      <c r="J226" s="61"/>
      <c r="K226" s="61"/>
      <c r="L226" s="61">
        <f t="shared" si="292"/>
        <v>3.1000000000000232</v>
      </c>
      <c r="M226" s="62">
        <f t="shared" si="293"/>
        <v>9300.0000000000691</v>
      </c>
    </row>
    <row r="227" spans="1:13" s="32" customFormat="1">
      <c r="A227" s="70">
        <v>43367</v>
      </c>
      <c r="B227" s="71" t="s">
        <v>380</v>
      </c>
      <c r="C227" s="72">
        <v>1250</v>
      </c>
      <c r="D227" s="71" t="s">
        <v>15</v>
      </c>
      <c r="E227" s="71">
        <v>284.45</v>
      </c>
      <c r="F227" s="71">
        <v>282.3</v>
      </c>
      <c r="G227" s="66">
        <v>279.75</v>
      </c>
      <c r="H227" s="66">
        <v>277.25</v>
      </c>
      <c r="I227" s="68">
        <f t="shared" si="290"/>
        <v>2687.4999999999718</v>
      </c>
      <c r="J227" s="67">
        <f t="shared" si="291"/>
        <v>3187.5000000000141</v>
      </c>
      <c r="K227" s="67">
        <f t="shared" ref="K227" si="294">(IF(D227="SHORT",IF(H227="",0,G227-H227),IF(D227="LONG",IF(H227="",0,(H227-G227)))))*C227</f>
        <v>3125</v>
      </c>
      <c r="L227" s="67">
        <f t="shared" si="292"/>
        <v>7.1999999999999886</v>
      </c>
      <c r="M227" s="69">
        <f t="shared" si="293"/>
        <v>8999.9999999999854</v>
      </c>
    </row>
    <row r="228" spans="1:13" s="63" customFormat="1">
      <c r="A228" s="57">
        <v>43367</v>
      </c>
      <c r="B228" s="58" t="s">
        <v>453</v>
      </c>
      <c r="C228" s="59">
        <v>750</v>
      </c>
      <c r="D228" s="58" t="s">
        <v>15</v>
      </c>
      <c r="E228" s="58">
        <v>1027.45</v>
      </c>
      <c r="F228" s="58">
        <v>1019.7</v>
      </c>
      <c r="G228" s="73"/>
      <c r="H228" s="73"/>
      <c r="I228" s="60">
        <f t="shared" si="290"/>
        <v>5812.5</v>
      </c>
      <c r="J228" s="61"/>
      <c r="K228" s="61"/>
      <c r="L228" s="61">
        <f t="shared" si="292"/>
        <v>7.75</v>
      </c>
      <c r="M228" s="62">
        <f t="shared" si="293"/>
        <v>5812.5</v>
      </c>
    </row>
    <row r="229" spans="1:13" s="63" customFormat="1">
      <c r="A229" s="57">
        <v>43364</v>
      </c>
      <c r="B229" s="58" t="s">
        <v>485</v>
      </c>
      <c r="C229" s="59">
        <v>4000</v>
      </c>
      <c r="D229" s="58" t="s">
        <v>14</v>
      </c>
      <c r="E229" s="58">
        <v>237.4</v>
      </c>
      <c r="F229" s="58">
        <v>239.15</v>
      </c>
      <c r="G229" s="73"/>
      <c r="H229" s="73"/>
      <c r="I229" s="60">
        <f t="shared" si="290"/>
        <v>7000</v>
      </c>
      <c r="J229" s="61"/>
      <c r="K229" s="61"/>
      <c r="L229" s="61">
        <f t="shared" si="292"/>
        <v>1.75</v>
      </c>
      <c r="M229" s="62">
        <f t="shared" si="293"/>
        <v>7000</v>
      </c>
    </row>
    <row r="230" spans="1:13" s="63" customFormat="1">
      <c r="A230" s="57">
        <v>43364</v>
      </c>
      <c r="B230" s="58" t="s">
        <v>200</v>
      </c>
      <c r="C230" s="59">
        <v>1500</v>
      </c>
      <c r="D230" s="58" t="s">
        <v>14</v>
      </c>
      <c r="E230" s="58">
        <v>458.3</v>
      </c>
      <c r="F230" s="58">
        <v>461.7</v>
      </c>
      <c r="G230" s="73"/>
      <c r="H230" s="73"/>
      <c r="I230" s="60">
        <f t="shared" si="290"/>
        <v>5099.9999999999654</v>
      </c>
      <c r="J230" s="61"/>
      <c r="K230" s="61"/>
      <c r="L230" s="61">
        <f t="shared" si="292"/>
        <v>3.3999999999999768</v>
      </c>
      <c r="M230" s="62">
        <f t="shared" si="293"/>
        <v>5099.9999999999654</v>
      </c>
    </row>
    <row r="231" spans="1:13" s="63" customFormat="1">
      <c r="A231" s="57">
        <v>43364</v>
      </c>
      <c r="B231" s="58" t="s">
        <v>466</v>
      </c>
      <c r="C231" s="59">
        <v>2250</v>
      </c>
      <c r="D231" s="58" t="s">
        <v>15</v>
      </c>
      <c r="E231" s="58">
        <v>239.1</v>
      </c>
      <c r="F231" s="58">
        <v>237.3</v>
      </c>
      <c r="G231" s="73"/>
      <c r="H231" s="73"/>
      <c r="I231" s="60">
        <f t="shared" si="290"/>
        <v>4049.9999999999618</v>
      </c>
      <c r="J231" s="61"/>
      <c r="K231" s="61"/>
      <c r="L231" s="61">
        <f t="shared" si="292"/>
        <v>1.7999999999999829</v>
      </c>
      <c r="M231" s="62">
        <f t="shared" si="293"/>
        <v>4049.9999999999618</v>
      </c>
    </row>
    <row r="232" spans="1:13" s="63" customFormat="1">
      <c r="A232" s="57">
        <v>43362</v>
      </c>
      <c r="B232" s="58" t="s">
        <v>487</v>
      </c>
      <c r="C232" s="59">
        <v>3500</v>
      </c>
      <c r="D232" s="58" t="s">
        <v>14</v>
      </c>
      <c r="E232" s="58">
        <v>239</v>
      </c>
      <c r="F232" s="58">
        <v>239.75</v>
      </c>
      <c r="G232" s="73">
        <v>241</v>
      </c>
      <c r="H232" s="73"/>
      <c r="I232" s="60">
        <f t="shared" si="290"/>
        <v>2625</v>
      </c>
      <c r="J232" s="61">
        <f t="shared" ref="J232" si="295">(IF(D232="SHORT",IF(G232="",0,F232-G232),IF(D232="LONG",IF(G232="",0,G232-F232))))*C232</f>
        <v>4375</v>
      </c>
      <c r="K232" s="61"/>
      <c r="L232" s="61">
        <f t="shared" si="292"/>
        <v>2</v>
      </c>
      <c r="M232" s="62">
        <f t="shared" si="293"/>
        <v>7000</v>
      </c>
    </row>
    <row r="233" spans="1:13" s="63" customFormat="1">
      <c r="A233" s="57">
        <v>43361</v>
      </c>
      <c r="B233" s="58" t="s">
        <v>362</v>
      </c>
      <c r="C233" s="59">
        <v>900</v>
      </c>
      <c r="D233" s="58" t="s">
        <v>14</v>
      </c>
      <c r="E233" s="58">
        <v>677</v>
      </c>
      <c r="F233" s="58">
        <v>680</v>
      </c>
      <c r="G233" s="73"/>
      <c r="H233" s="73"/>
      <c r="I233" s="60">
        <f t="shared" si="290"/>
        <v>2700</v>
      </c>
      <c r="J233" s="61"/>
      <c r="K233" s="61"/>
      <c r="L233" s="61">
        <f t="shared" si="292"/>
        <v>3</v>
      </c>
      <c r="M233" s="62">
        <f t="shared" si="293"/>
        <v>2700</v>
      </c>
    </row>
    <row r="234" spans="1:13" s="63" customFormat="1">
      <c r="A234" s="57">
        <v>43360</v>
      </c>
      <c r="B234" s="58" t="s">
        <v>472</v>
      </c>
      <c r="C234" s="59">
        <v>1000</v>
      </c>
      <c r="D234" s="58" t="s">
        <v>14</v>
      </c>
      <c r="E234" s="58">
        <v>814</v>
      </c>
      <c r="F234" s="58">
        <v>817</v>
      </c>
      <c r="G234" s="73"/>
      <c r="H234" s="73"/>
      <c r="I234" s="60">
        <f t="shared" si="290"/>
        <v>3000</v>
      </c>
      <c r="J234" s="61"/>
      <c r="K234" s="61"/>
      <c r="L234" s="61">
        <f t="shared" si="292"/>
        <v>3</v>
      </c>
      <c r="M234" s="62">
        <f t="shared" si="293"/>
        <v>3000</v>
      </c>
    </row>
    <row r="235" spans="1:13" s="63" customFormat="1">
      <c r="A235" s="57">
        <v>43357</v>
      </c>
      <c r="B235" s="58" t="s">
        <v>493</v>
      </c>
      <c r="C235" s="59">
        <v>800</v>
      </c>
      <c r="D235" s="58" t="s">
        <v>14</v>
      </c>
      <c r="E235" s="58">
        <v>802</v>
      </c>
      <c r="F235" s="58">
        <v>805</v>
      </c>
      <c r="G235" s="73"/>
      <c r="H235" s="73"/>
      <c r="I235" s="60">
        <f>(IF(D235="SHORT",E235-F235,IF(D235="LONG",F235-E235)))*C235</f>
        <v>2400</v>
      </c>
      <c r="J235" s="61"/>
      <c r="K235" s="61"/>
      <c r="L235" s="61">
        <f t="shared" si="292"/>
        <v>3</v>
      </c>
      <c r="M235" s="62">
        <f t="shared" si="293"/>
        <v>2400</v>
      </c>
    </row>
    <row r="236" spans="1:13" s="63" customFormat="1">
      <c r="A236" s="57">
        <v>43357</v>
      </c>
      <c r="B236" s="58" t="s">
        <v>356</v>
      </c>
      <c r="C236" s="59">
        <v>3000</v>
      </c>
      <c r="D236" s="58" t="s">
        <v>14</v>
      </c>
      <c r="E236" s="58">
        <v>408.2</v>
      </c>
      <c r="F236" s="58">
        <v>409</v>
      </c>
      <c r="G236" s="73"/>
      <c r="H236" s="73"/>
      <c r="I236" s="60">
        <f t="shared" si="290"/>
        <v>2400.0000000000341</v>
      </c>
      <c r="J236" s="61"/>
      <c r="K236" s="61"/>
      <c r="L236" s="61">
        <f t="shared" si="292"/>
        <v>0.80000000000001137</v>
      </c>
      <c r="M236" s="62">
        <f t="shared" si="293"/>
        <v>2400.0000000000341</v>
      </c>
    </row>
    <row r="237" spans="1:13" s="63" customFormat="1">
      <c r="A237" s="57">
        <v>43355</v>
      </c>
      <c r="B237" s="58" t="s">
        <v>470</v>
      </c>
      <c r="C237" s="59">
        <v>1061</v>
      </c>
      <c r="D237" s="58" t="s">
        <v>14</v>
      </c>
      <c r="E237" s="58">
        <v>595</v>
      </c>
      <c r="F237" s="58">
        <v>597</v>
      </c>
      <c r="G237" s="73"/>
      <c r="H237" s="73"/>
      <c r="I237" s="60">
        <f t="shared" si="290"/>
        <v>2122</v>
      </c>
      <c r="J237" s="61"/>
      <c r="K237" s="61"/>
      <c r="L237" s="61">
        <f t="shared" si="292"/>
        <v>2</v>
      </c>
      <c r="M237" s="62">
        <f t="shared" si="293"/>
        <v>2122</v>
      </c>
    </row>
    <row r="238" spans="1:13" s="63" customFormat="1">
      <c r="A238" s="57">
        <v>43355</v>
      </c>
      <c r="B238" s="58" t="s">
        <v>200</v>
      </c>
      <c r="C238" s="59">
        <v>1500</v>
      </c>
      <c r="D238" s="58" t="s">
        <v>14</v>
      </c>
      <c r="E238" s="58">
        <v>464</v>
      </c>
      <c r="F238" s="58">
        <v>461</v>
      </c>
      <c r="G238" s="73"/>
      <c r="H238" s="73"/>
      <c r="I238" s="60">
        <f t="shared" si="290"/>
        <v>-4500</v>
      </c>
      <c r="J238" s="61"/>
      <c r="K238" s="61"/>
      <c r="L238" s="61">
        <f t="shared" si="292"/>
        <v>-3</v>
      </c>
      <c r="M238" s="62">
        <f t="shared" si="293"/>
        <v>-4500</v>
      </c>
    </row>
    <row r="239" spans="1:13" s="63" customFormat="1">
      <c r="A239" s="57">
        <v>43354</v>
      </c>
      <c r="B239" s="58" t="s">
        <v>499</v>
      </c>
      <c r="C239" s="59">
        <v>2200</v>
      </c>
      <c r="D239" s="58" t="s">
        <v>14</v>
      </c>
      <c r="E239" s="58">
        <v>303.7</v>
      </c>
      <c r="F239" s="58">
        <v>300.95</v>
      </c>
      <c r="G239" s="73"/>
      <c r="H239" s="73"/>
      <c r="I239" s="60">
        <f t="shared" si="290"/>
        <v>-6050</v>
      </c>
      <c r="J239" s="61"/>
      <c r="K239" s="61"/>
      <c r="L239" s="61">
        <f t="shared" si="292"/>
        <v>-2.75</v>
      </c>
      <c r="M239" s="62">
        <f t="shared" si="293"/>
        <v>-6050</v>
      </c>
    </row>
    <row r="240" spans="1:13" s="63" customFormat="1">
      <c r="A240" s="57">
        <v>43354</v>
      </c>
      <c r="B240" s="58" t="s">
        <v>221</v>
      </c>
      <c r="C240" s="59">
        <v>750</v>
      </c>
      <c r="D240" s="58" t="s">
        <v>15</v>
      </c>
      <c r="E240" s="58">
        <v>1340.15</v>
      </c>
      <c r="F240" s="58">
        <v>1334.95</v>
      </c>
      <c r="G240" s="73"/>
      <c r="H240" s="73"/>
      <c r="I240" s="60">
        <f t="shared" si="290"/>
        <v>3900.0000000000341</v>
      </c>
      <c r="J240" s="61"/>
      <c r="K240" s="61"/>
      <c r="L240" s="61">
        <f t="shared" si="292"/>
        <v>5.2000000000000455</v>
      </c>
      <c r="M240" s="62">
        <f t="shared" si="293"/>
        <v>3900.0000000000341</v>
      </c>
    </row>
    <row r="241" spans="1:13" s="63" customFormat="1">
      <c r="A241" s="57">
        <v>43353</v>
      </c>
      <c r="B241" s="58" t="s">
        <v>421</v>
      </c>
      <c r="C241" s="59">
        <v>1200</v>
      </c>
      <c r="D241" s="58" t="s">
        <v>15</v>
      </c>
      <c r="E241" s="58">
        <v>653.4</v>
      </c>
      <c r="F241" s="58">
        <v>648.5</v>
      </c>
      <c r="G241" s="73"/>
      <c r="H241" s="73"/>
      <c r="I241" s="60">
        <f t="shared" si="290"/>
        <v>5879.9999999999727</v>
      </c>
      <c r="J241" s="61"/>
      <c r="K241" s="61"/>
      <c r="L241" s="61">
        <f t="shared" si="292"/>
        <v>4.8999999999999773</v>
      </c>
      <c r="M241" s="62">
        <f t="shared" si="293"/>
        <v>5879.9999999999727</v>
      </c>
    </row>
    <row r="242" spans="1:13" s="63" customFormat="1">
      <c r="A242" s="57">
        <v>43353</v>
      </c>
      <c r="B242" s="58" t="s">
        <v>435</v>
      </c>
      <c r="C242" s="59">
        <v>2000</v>
      </c>
      <c r="D242" s="58" t="s">
        <v>15</v>
      </c>
      <c r="E242" s="58">
        <v>390.5</v>
      </c>
      <c r="F242" s="58">
        <v>387.6</v>
      </c>
      <c r="G242" s="73"/>
      <c r="H242" s="73"/>
      <c r="I242" s="60">
        <f t="shared" ref="I242" si="296">(IF(D242="SHORT",E242-F242,IF(D242="LONG",F242-E242)))*C242</f>
        <v>5799.9999999999545</v>
      </c>
      <c r="J242" s="61"/>
      <c r="K242" s="61"/>
      <c r="L242" s="61">
        <f t="shared" ref="L242" si="297">(J242+I242+K242)/C242</f>
        <v>2.8999999999999773</v>
      </c>
      <c r="M242" s="62">
        <f t="shared" ref="M242" si="298">L242*C242</f>
        <v>5799.9999999999545</v>
      </c>
    </row>
    <row r="243" spans="1:13" s="63" customFormat="1">
      <c r="A243" s="57">
        <v>43353</v>
      </c>
      <c r="B243" s="58" t="s">
        <v>96</v>
      </c>
      <c r="C243" s="59">
        <v>2500</v>
      </c>
      <c r="D243" s="58" t="s">
        <v>15</v>
      </c>
      <c r="E243" s="58">
        <v>206</v>
      </c>
      <c r="F243" s="58">
        <v>204.45</v>
      </c>
      <c r="G243" s="73"/>
      <c r="H243" s="73"/>
      <c r="I243" s="60">
        <f t="shared" ref="I243" si="299">(IF(D243="SHORT",E243-F243,IF(D243="LONG",F243-E243)))*C243</f>
        <v>3875.0000000000282</v>
      </c>
      <c r="J243" s="61"/>
      <c r="K243" s="61"/>
      <c r="L243" s="61">
        <f t="shared" ref="L243" si="300">(J243+I243+K243)/C243</f>
        <v>1.5500000000000114</v>
      </c>
      <c r="M243" s="62">
        <f t="shared" ref="M243" si="301">L243*C243</f>
        <v>3875.0000000000282</v>
      </c>
    </row>
    <row r="244" spans="1:13" s="63" customFormat="1">
      <c r="A244" s="57">
        <v>43350</v>
      </c>
      <c r="B244" s="58" t="s">
        <v>393</v>
      </c>
      <c r="C244" s="59">
        <v>600</v>
      </c>
      <c r="D244" s="58" t="s">
        <v>14</v>
      </c>
      <c r="E244" s="58">
        <v>859.95</v>
      </c>
      <c r="F244" s="58">
        <v>866.45</v>
      </c>
      <c r="G244" s="73"/>
      <c r="H244" s="73"/>
      <c r="I244" s="60">
        <f t="shared" ref="I244" si="302">(IF(D244="SHORT",E244-F244,IF(D244="LONG",F244-E244)))*C244</f>
        <v>3900</v>
      </c>
      <c r="J244" s="61"/>
      <c r="K244" s="61"/>
      <c r="L244" s="61">
        <f t="shared" ref="L244" si="303">(J244+I244+K244)/C244</f>
        <v>6.5</v>
      </c>
      <c r="M244" s="62">
        <f t="shared" ref="M244" si="304">L244*C244</f>
        <v>3900</v>
      </c>
    </row>
    <row r="245" spans="1:13" s="63" customFormat="1">
      <c r="A245" s="57">
        <v>43350</v>
      </c>
      <c r="B245" s="58" t="s">
        <v>460</v>
      </c>
      <c r="C245" s="59">
        <v>1000</v>
      </c>
      <c r="D245" s="58" t="s">
        <v>14</v>
      </c>
      <c r="E245" s="58">
        <v>449.35</v>
      </c>
      <c r="F245" s="58">
        <v>452.75</v>
      </c>
      <c r="G245" s="73"/>
      <c r="H245" s="73"/>
      <c r="I245" s="60">
        <f t="shared" ref="I245" si="305">(IF(D245="SHORT",E245-F245,IF(D245="LONG",F245-E245)))*C245</f>
        <v>3399.9999999999773</v>
      </c>
      <c r="J245" s="61"/>
      <c r="K245" s="61"/>
      <c r="L245" s="61">
        <f t="shared" ref="L245" si="306">(J245+I245+K245)/C245</f>
        <v>3.3999999999999773</v>
      </c>
      <c r="M245" s="62">
        <f t="shared" ref="M245" si="307">L245*C245</f>
        <v>3399.9999999999773</v>
      </c>
    </row>
    <row r="246" spans="1:13" s="63" customFormat="1">
      <c r="A246" s="57">
        <v>43349</v>
      </c>
      <c r="B246" s="58" t="s">
        <v>383</v>
      </c>
      <c r="C246" s="59">
        <v>2500</v>
      </c>
      <c r="D246" s="58" t="s">
        <v>14</v>
      </c>
      <c r="E246" s="58">
        <v>460.5</v>
      </c>
      <c r="F246" s="58">
        <v>463.95</v>
      </c>
      <c r="G246" s="73"/>
      <c r="H246" s="73"/>
      <c r="I246" s="60">
        <f t="shared" si="290"/>
        <v>8624.9999999999709</v>
      </c>
      <c r="J246" s="61"/>
      <c r="K246" s="61"/>
      <c r="L246" s="61">
        <f t="shared" si="292"/>
        <v>3.4499999999999882</v>
      </c>
      <c r="M246" s="62">
        <f t="shared" si="293"/>
        <v>8624.9999999999709</v>
      </c>
    </row>
    <row r="247" spans="1:13" s="63" customFormat="1">
      <c r="A247" s="57">
        <v>43349</v>
      </c>
      <c r="B247" s="58" t="s">
        <v>376</v>
      </c>
      <c r="C247" s="59">
        <v>3500</v>
      </c>
      <c r="D247" s="58" t="s">
        <v>14</v>
      </c>
      <c r="E247" s="58">
        <v>124.55</v>
      </c>
      <c r="F247" s="58">
        <v>125.45</v>
      </c>
      <c r="G247" s="73"/>
      <c r="H247" s="73"/>
      <c r="I247" s="60">
        <f t="shared" ref="I247" si="308">(IF(D247="SHORT",E247-F247,IF(D247="LONG",F247-E247)))*C247</f>
        <v>3150.00000000002</v>
      </c>
      <c r="J247" s="61"/>
      <c r="K247" s="61"/>
      <c r="L247" s="61">
        <f t="shared" ref="L247" si="309">(J247+I247+K247)/C247</f>
        <v>0.90000000000000568</v>
      </c>
      <c r="M247" s="62">
        <f t="shared" ref="M247" si="310">L247*C247</f>
        <v>3150.00000000002</v>
      </c>
    </row>
    <row r="248" spans="1:13" s="63" customFormat="1">
      <c r="A248" s="57">
        <v>43349</v>
      </c>
      <c r="B248" s="58" t="s">
        <v>353</v>
      </c>
      <c r="C248" s="59">
        <v>750</v>
      </c>
      <c r="D248" s="58" t="s">
        <v>14</v>
      </c>
      <c r="E248" s="58">
        <v>872.9</v>
      </c>
      <c r="F248" s="58">
        <v>879.4</v>
      </c>
      <c r="G248" s="73">
        <v>887.4</v>
      </c>
      <c r="H248" s="73"/>
      <c r="I248" s="60">
        <f t="shared" ref="I248:I250" si="311">(IF(D248="SHORT",E248-F248,IF(D248="LONG",F248-E248)))*C248</f>
        <v>4875</v>
      </c>
      <c r="J248" s="61">
        <f t="shared" ref="J248:J249" si="312">(IF(D248="SHORT",IF(G248="",0,F248-G248),IF(D248="LONG",IF(G248="",0,G248-F248))))*C248</f>
        <v>6000</v>
      </c>
      <c r="K248" s="61"/>
      <c r="L248" s="61">
        <f t="shared" ref="L248:L250" si="313">(J248+I248+K248)/C248</f>
        <v>14.5</v>
      </c>
      <c r="M248" s="62">
        <f t="shared" ref="M248:M250" si="314">L248*C248</f>
        <v>10875</v>
      </c>
    </row>
    <row r="249" spans="1:13" s="32" customFormat="1">
      <c r="A249" s="70">
        <v>43349</v>
      </c>
      <c r="B249" s="71" t="s">
        <v>347</v>
      </c>
      <c r="C249" s="72">
        <v>4000</v>
      </c>
      <c r="D249" s="71" t="s">
        <v>14</v>
      </c>
      <c r="E249" s="71">
        <v>154</v>
      </c>
      <c r="F249" s="71">
        <v>155.15</v>
      </c>
      <c r="G249" s="66">
        <v>156.55000000000001</v>
      </c>
      <c r="H249" s="66">
        <v>158</v>
      </c>
      <c r="I249" s="68">
        <f t="shared" si="311"/>
        <v>4600.0000000000227</v>
      </c>
      <c r="J249" s="67">
        <f t="shared" si="312"/>
        <v>5600.0000000000227</v>
      </c>
      <c r="K249" s="67">
        <f t="shared" ref="K249" si="315">(IF(D249="SHORT",IF(H249="",0,G249-H249),IF(D249="LONG",IF(H249="",0,(H249-G249)))))*C249</f>
        <v>5799.9999999999545</v>
      </c>
      <c r="L249" s="67">
        <f t="shared" si="313"/>
        <v>4</v>
      </c>
      <c r="M249" s="69">
        <f t="shared" si="314"/>
        <v>16000</v>
      </c>
    </row>
    <row r="250" spans="1:13" s="63" customFormat="1">
      <c r="A250" s="57">
        <v>43349</v>
      </c>
      <c r="B250" s="58" t="s">
        <v>488</v>
      </c>
      <c r="C250" s="59">
        <v>500</v>
      </c>
      <c r="D250" s="58" t="s">
        <v>14</v>
      </c>
      <c r="E250" s="58">
        <v>1940.2</v>
      </c>
      <c r="F250" s="58">
        <v>1954.75</v>
      </c>
      <c r="G250" s="73"/>
      <c r="H250" s="73"/>
      <c r="I250" s="60">
        <f t="shared" si="311"/>
        <v>7274.9999999999773</v>
      </c>
      <c r="J250" s="61"/>
      <c r="K250" s="61"/>
      <c r="L250" s="61">
        <f t="shared" si="313"/>
        <v>14.549999999999955</v>
      </c>
      <c r="M250" s="62">
        <f t="shared" si="314"/>
        <v>7274.9999999999773</v>
      </c>
    </row>
    <row r="251" spans="1:13" s="63" customFormat="1">
      <c r="A251" s="57">
        <v>43348</v>
      </c>
      <c r="B251" s="58" t="s">
        <v>440</v>
      </c>
      <c r="C251" s="59">
        <v>500</v>
      </c>
      <c r="D251" s="58" t="s">
        <v>15</v>
      </c>
      <c r="E251" s="58">
        <v>2742.95</v>
      </c>
      <c r="F251" s="58">
        <v>2722.4</v>
      </c>
      <c r="G251" s="73">
        <v>2697.9</v>
      </c>
      <c r="H251" s="73"/>
      <c r="I251" s="60">
        <f t="shared" ref="I251:I254" si="316">(IF(D251="SHORT",E251-F251,IF(D251="LONG",F251-E251)))*C251</f>
        <v>10274.999999999864</v>
      </c>
      <c r="J251" s="61">
        <f t="shared" ref="J251:J253" si="317">(IF(D251="SHORT",IF(G251="",0,F251-G251),IF(D251="LONG",IF(G251="",0,G251-F251))))*C251</f>
        <v>12250</v>
      </c>
      <c r="K251" s="61"/>
      <c r="L251" s="61">
        <f t="shared" ref="L251:L254" si="318">(J251+I251+K251)/C251</f>
        <v>45.04999999999972</v>
      </c>
      <c r="M251" s="62">
        <f t="shared" ref="M251:M254" si="319">L251*C251</f>
        <v>22524.999999999862</v>
      </c>
    </row>
    <row r="252" spans="1:13" s="32" customFormat="1">
      <c r="A252" s="70">
        <v>43348</v>
      </c>
      <c r="B252" s="71" t="s">
        <v>133</v>
      </c>
      <c r="C252" s="72">
        <v>7000</v>
      </c>
      <c r="D252" s="71" t="s">
        <v>15</v>
      </c>
      <c r="E252" s="71">
        <v>49.8</v>
      </c>
      <c r="F252" s="71">
        <v>49.4</v>
      </c>
      <c r="G252" s="66">
        <v>48.95</v>
      </c>
      <c r="H252" s="66">
        <v>48.5</v>
      </c>
      <c r="I252" s="68">
        <f t="shared" si="316"/>
        <v>2799.99999999999</v>
      </c>
      <c r="J252" s="67">
        <f t="shared" si="317"/>
        <v>3149.99999999997</v>
      </c>
      <c r="K252" s="67">
        <f t="shared" ref="K252:K253" si="320">(IF(D252="SHORT",IF(H252="",0,G252-H252),IF(D252="LONG",IF(H252="",0,(H252-G252)))))*C252</f>
        <v>3150.00000000002</v>
      </c>
      <c r="L252" s="67">
        <f t="shared" si="318"/>
        <v>1.2999999999999972</v>
      </c>
      <c r="M252" s="69">
        <f t="shared" si="319"/>
        <v>9099.99999999998</v>
      </c>
    </row>
    <row r="253" spans="1:13" s="32" customFormat="1">
      <c r="A253" s="70">
        <v>43348</v>
      </c>
      <c r="B253" s="71" t="s">
        <v>20</v>
      </c>
      <c r="C253" s="72">
        <v>1000</v>
      </c>
      <c r="D253" s="71" t="s">
        <v>15</v>
      </c>
      <c r="E253" s="71">
        <v>591.5</v>
      </c>
      <c r="F253" s="71">
        <v>587.1</v>
      </c>
      <c r="G253" s="66">
        <v>581.75</v>
      </c>
      <c r="H253" s="66">
        <v>576.5</v>
      </c>
      <c r="I253" s="68">
        <f t="shared" si="316"/>
        <v>4399.9999999999773</v>
      </c>
      <c r="J253" s="67">
        <f t="shared" si="317"/>
        <v>5350.0000000000227</v>
      </c>
      <c r="K253" s="67">
        <f t="shared" si="320"/>
        <v>5250</v>
      </c>
      <c r="L253" s="67">
        <f t="shared" si="318"/>
        <v>15</v>
      </c>
      <c r="M253" s="69">
        <f t="shared" si="319"/>
        <v>15000</v>
      </c>
    </row>
    <row r="254" spans="1:13" s="63" customFormat="1">
      <c r="A254" s="57">
        <v>43348</v>
      </c>
      <c r="B254" s="58" t="s">
        <v>360</v>
      </c>
      <c r="C254" s="59">
        <v>1200</v>
      </c>
      <c r="D254" s="58" t="s">
        <v>15</v>
      </c>
      <c r="E254" s="58">
        <v>764.65</v>
      </c>
      <c r="F254" s="58">
        <v>771.55</v>
      </c>
      <c r="G254" s="73"/>
      <c r="H254" s="73"/>
      <c r="I254" s="60">
        <f t="shared" si="316"/>
        <v>-8279.9999999999727</v>
      </c>
      <c r="J254" s="61"/>
      <c r="K254" s="61"/>
      <c r="L254" s="61">
        <f t="shared" si="318"/>
        <v>-6.8999999999999773</v>
      </c>
      <c r="M254" s="62">
        <f t="shared" si="319"/>
        <v>-8279.9999999999727</v>
      </c>
    </row>
    <row r="255" spans="1:13" s="32" customFormat="1">
      <c r="A255" s="70">
        <v>43347</v>
      </c>
      <c r="B255" s="71" t="s">
        <v>412</v>
      </c>
      <c r="C255" s="72">
        <v>550</v>
      </c>
      <c r="D255" s="71" t="s">
        <v>15</v>
      </c>
      <c r="E255" s="71">
        <v>1024.5999999999999</v>
      </c>
      <c r="F255" s="71">
        <v>1016.95</v>
      </c>
      <c r="G255" s="66">
        <v>1007.75</v>
      </c>
      <c r="H255" s="66">
        <v>998.65</v>
      </c>
      <c r="I255" s="68">
        <f t="shared" ref="I255:I257" si="321">(IF(D255="SHORT",E255-F255,IF(D255="LONG",F255-E255)))*C255</f>
        <v>4207.4999999999254</v>
      </c>
      <c r="J255" s="67">
        <f t="shared" ref="J255:J256" si="322">(IF(D255="SHORT",IF(G255="",0,F255-G255),IF(D255="LONG",IF(G255="",0,G255-F255))))*C255</f>
        <v>5060.0000000000255</v>
      </c>
      <c r="K255" s="67">
        <f t="shared" ref="K255:K256" si="323">(IF(D255="SHORT",IF(H255="",0,G255-H255),IF(D255="LONG",IF(H255="",0,(H255-G255)))))*C255</f>
        <v>5005.0000000000127</v>
      </c>
      <c r="L255" s="67">
        <f t="shared" ref="L255:L257" si="324">(J255+I255+K255)/C255</f>
        <v>25.949999999999935</v>
      </c>
      <c r="M255" s="69">
        <f t="shared" ref="M255:M257" si="325">L255*C255</f>
        <v>14272.499999999964</v>
      </c>
    </row>
    <row r="256" spans="1:13" s="32" customFormat="1">
      <c r="A256" s="70">
        <v>43347</v>
      </c>
      <c r="B256" s="71" t="s">
        <v>147</v>
      </c>
      <c r="C256" s="72">
        <v>8000</v>
      </c>
      <c r="D256" s="71" t="s">
        <v>15</v>
      </c>
      <c r="E256" s="71">
        <v>103.6</v>
      </c>
      <c r="F256" s="71">
        <v>102.8</v>
      </c>
      <c r="G256" s="66">
        <v>101.85</v>
      </c>
      <c r="H256" s="66">
        <v>100.95</v>
      </c>
      <c r="I256" s="68">
        <f t="shared" si="321"/>
        <v>6399.9999999999773</v>
      </c>
      <c r="J256" s="67">
        <f t="shared" si="322"/>
        <v>7600.0000000000227</v>
      </c>
      <c r="K256" s="67">
        <f t="shared" si="323"/>
        <v>7199.9999999999318</v>
      </c>
      <c r="L256" s="67">
        <f t="shared" si="324"/>
        <v>2.6499999999999915</v>
      </c>
      <c r="M256" s="69">
        <f t="shared" si="325"/>
        <v>21199.999999999931</v>
      </c>
    </row>
    <row r="257" spans="1:13" s="63" customFormat="1">
      <c r="A257" s="57">
        <v>43347</v>
      </c>
      <c r="B257" s="58" t="s">
        <v>334</v>
      </c>
      <c r="C257" s="59">
        <v>1200</v>
      </c>
      <c r="D257" s="58" t="s">
        <v>15</v>
      </c>
      <c r="E257" s="58">
        <v>447.45</v>
      </c>
      <c r="F257" s="58">
        <v>444.1</v>
      </c>
      <c r="G257" s="73"/>
      <c r="H257" s="73"/>
      <c r="I257" s="60">
        <f t="shared" si="321"/>
        <v>4019.9999999999591</v>
      </c>
      <c r="J257" s="61"/>
      <c r="K257" s="61"/>
      <c r="L257" s="61">
        <f t="shared" si="324"/>
        <v>3.3499999999999659</v>
      </c>
      <c r="M257" s="62">
        <f t="shared" si="325"/>
        <v>4019.9999999999591</v>
      </c>
    </row>
    <row r="258" spans="1:13" s="63" customFormat="1">
      <c r="A258" s="57">
        <v>43346</v>
      </c>
      <c r="B258" s="58" t="s">
        <v>497</v>
      </c>
      <c r="C258" s="59">
        <v>1100</v>
      </c>
      <c r="D258" s="58" t="s">
        <v>14</v>
      </c>
      <c r="E258" s="58">
        <v>527.1</v>
      </c>
      <c r="F258" s="58">
        <v>527.45000000000005</v>
      </c>
      <c r="G258" s="73"/>
      <c r="H258" s="73"/>
      <c r="I258" s="60">
        <f t="shared" ref="I258" si="326">(IF(D258="SHORT",E258-F258,IF(D258="LONG",F258-E258)))*C258</f>
        <v>385.00000000002501</v>
      </c>
      <c r="J258" s="61"/>
      <c r="K258" s="61"/>
      <c r="L258" s="61">
        <f t="shared" ref="L258" si="327">(J258+I258+K258)/C258</f>
        <v>0.35000000000002274</v>
      </c>
      <c r="M258" s="62">
        <f t="shared" ref="M258" si="328">L258*C258</f>
        <v>385.00000000002501</v>
      </c>
    </row>
    <row r="259" spans="1:13" s="63" customFormat="1">
      <c r="A259" s="57">
        <v>43346</v>
      </c>
      <c r="B259" s="58" t="s">
        <v>388</v>
      </c>
      <c r="C259" s="59">
        <v>3000</v>
      </c>
      <c r="D259" s="58" t="s">
        <v>15</v>
      </c>
      <c r="E259" s="58">
        <v>253.95</v>
      </c>
      <c r="F259" s="58">
        <v>252</v>
      </c>
      <c r="G259" s="73"/>
      <c r="H259" s="73"/>
      <c r="I259" s="60">
        <f t="shared" ref="I259:I261" si="329">(IF(D259="SHORT",E259-F259,IF(D259="LONG",F259-E259)))*C259</f>
        <v>5849.9999999999654</v>
      </c>
      <c r="J259" s="61"/>
      <c r="K259" s="61"/>
      <c r="L259" s="61">
        <f t="shared" ref="L259:L261" si="330">(J259+I259+K259)/C259</f>
        <v>1.9499999999999884</v>
      </c>
      <c r="M259" s="62">
        <f t="shared" ref="M259:M261" si="331">L259*C259</f>
        <v>5849.9999999999654</v>
      </c>
    </row>
    <row r="260" spans="1:13" s="63" customFormat="1">
      <c r="A260" s="57">
        <v>43346</v>
      </c>
      <c r="B260" s="58" t="s">
        <v>470</v>
      </c>
      <c r="C260" s="59">
        <v>1061</v>
      </c>
      <c r="D260" s="58" t="s">
        <v>14</v>
      </c>
      <c r="E260" s="58">
        <v>605.9</v>
      </c>
      <c r="F260" s="58">
        <v>610.4</v>
      </c>
      <c r="G260" s="73"/>
      <c r="H260" s="73"/>
      <c r="I260" s="60">
        <f t="shared" si="329"/>
        <v>4774.5</v>
      </c>
      <c r="J260" s="61"/>
      <c r="K260" s="61"/>
      <c r="L260" s="61">
        <f t="shared" si="330"/>
        <v>4.5</v>
      </c>
      <c r="M260" s="62">
        <f t="shared" si="331"/>
        <v>4774.5</v>
      </c>
    </row>
    <row r="261" spans="1:13" s="63" customFormat="1">
      <c r="A261" s="57">
        <v>43346</v>
      </c>
      <c r="B261" s="58" t="s">
        <v>406</v>
      </c>
      <c r="C261" s="59">
        <v>700</v>
      </c>
      <c r="D261" s="58" t="s">
        <v>14</v>
      </c>
      <c r="E261" s="58">
        <v>882.6</v>
      </c>
      <c r="F261" s="58">
        <v>889.2</v>
      </c>
      <c r="G261" s="73"/>
      <c r="H261" s="73"/>
      <c r="I261" s="60">
        <f t="shared" si="329"/>
        <v>4620.0000000000164</v>
      </c>
      <c r="J261" s="61"/>
      <c r="K261" s="61"/>
      <c r="L261" s="61">
        <f t="shared" si="330"/>
        <v>6.6000000000000236</v>
      </c>
      <c r="M261" s="62">
        <f t="shared" si="331"/>
        <v>4620.0000000000164</v>
      </c>
    </row>
    <row r="262" spans="1:13" ht="15" customHeight="1">
      <c r="A262" s="83"/>
      <c r="B262" s="84"/>
      <c r="C262" s="84"/>
      <c r="D262" s="84"/>
      <c r="E262" s="84"/>
      <c r="F262" s="84"/>
      <c r="G262" s="84"/>
      <c r="H262" s="84"/>
      <c r="I262" s="85"/>
      <c r="J262" s="86"/>
      <c r="K262" s="87"/>
      <c r="L262" s="88"/>
      <c r="M262" s="84"/>
    </row>
    <row r="263" spans="1:13" s="63" customFormat="1">
      <c r="A263" s="57">
        <v>43343</v>
      </c>
      <c r="B263" s="58" t="s">
        <v>448</v>
      </c>
      <c r="C263" s="59">
        <v>6000</v>
      </c>
      <c r="D263" s="58" t="s">
        <v>15</v>
      </c>
      <c r="E263" s="58">
        <v>117.5</v>
      </c>
      <c r="F263" s="58">
        <v>118.55</v>
      </c>
      <c r="G263" s="73"/>
      <c r="H263" s="73"/>
      <c r="I263" s="60">
        <f t="shared" ref="I263:I267" si="332">(IF(D263="SHORT",E263-F263,IF(D263="LONG",F263-E263)))*C263</f>
        <v>-6299.9999999999827</v>
      </c>
      <c r="J263" s="61"/>
      <c r="K263" s="61"/>
      <c r="L263" s="61">
        <f t="shared" ref="L263:L267" si="333">(J263+I263+K263)/C263</f>
        <v>-1.0499999999999972</v>
      </c>
      <c r="M263" s="62">
        <f t="shared" ref="M263:M267" si="334">L263*C263</f>
        <v>-6299.9999999999827</v>
      </c>
    </row>
    <row r="264" spans="1:13" s="63" customFormat="1">
      <c r="A264" s="57">
        <v>43343</v>
      </c>
      <c r="B264" s="58" t="s">
        <v>495</v>
      </c>
      <c r="C264" s="59">
        <v>3500</v>
      </c>
      <c r="D264" s="58" t="s">
        <v>15</v>
      </c>
      <c r="E264" s="58">
        <v>124.65</v>
      </c>
      <c r="F264" s="58">
        <v>123.7</v>
      </c>
      <c r="G264" s="73"/>
      <c r="H264" s="73"/>
      <c r="I264" s="60">
        <f t="shared" si="332"/>
        <v>3325.00000000001</v>
      </c>
      <c r="J264" s="61"/>
      <c r="K264" s="61"/>
      <c r="L264" s="61">
        <f t="shared" si="333"/>
        <v>0.95000000000000284</v>
      </c>
      <c r="M264" s="62">
        <f t="shared" si="334"/>
        <v>3325.00000000001</v>
      </c>
    </row>
    <row r="265" spans="1:13" s="63" customFormat="1">
      <c r="A265" s="57">
        <v>43343</v>
      </c>
      <c r="B265" s="58" t="s">
        <v>366</v>
      </c>
      <c r="C265" s="59">
        <v>500</v>
      </c>
      <c r="D265" s="58" t="s">
        <v>15</v>
      </c>
      <c r="E265" s="58">
        <v>1279.3</v>
      </c>
      <c r="F265" s="58">
        <v>1269.7</v>
      </c>
      <c r="G265" s="73"/>
      <c r="H265" s="73"/>
      <c r="I265" s="60">
        <f t="shared" si="332"/>
        <v>4799.9999999999545</v>
      </c>
      <c r="J265" s="61"/>
      <c r="K265" s="61"/>
      <c r="L265" s="61">
        <f t="shared" si="333"/>
        <v>9.5999999999999091</v>
      </c>
      <c r="M265" s="62">
        <f t="shared" si="334"/>
        <v>4799.9999999999545</v>
      </c>
    </row>
    <row r="266" spans="1:13" s="63" customFormat="1">
      <c r="A266" s="57">
        <v>43343</v>
      </c>
      <c r="B266" s="58" t="s">
        <v>364</v>
      </c>
      <c r="C266" s="59">
        <v>700</v>
      </c>
      <c r="D266" s="58" t="s">
        <v>15</v>
      </c>
      <c r="E266" s="58">
        <v>1418.3</v>
      </c>
      <c r="F266" s="58">
        <v>1407.7</v>
      </c>
      <c r="G266" s="73">
        <v>1394.95</v>
      </c>
      <c r="H266" s="73"/>
      <c r="I266" s="60">
        <f t="shared" si="332"/>
        <v>7419.9999999999363</v>
      </c>
      <c r="J266" s="61">
        <f t="shared" ref="J266" si="335">(IF(D266="SHORT",IF(G266="",0,F266-G266),IF(D266="LONG",IF(G266="",0,G266-F266))))*C266</f>
        <v>8925</v>
      </c>
      <c r="K266" s="61"/>
      <c r="L266" s="61">
        <f t="shared" si="333"/>
        <v>23.349999999999909</v>
      </c>
      <c r="M266" s="62">
        <f t="shared" si="334"/>
        <v>16344.999999999936</v>
      </c>
    </row>
    <row r="267" spans="1:13" s="63" customFormat="1">
      <c r="A267" s="57">
        <v>43342</v>
      </c>
      <c r="B267" s="58" t="s">
        <v>496</v>
      </c>
      <c r="C267" s="59">
        <v>1500</v>
      </c>
      <c r="D267" s="58" t="s">
        <v>14</v>
      </c>
      <c r="E267" s="58">
        <v>411.5</v>
      </c>
      <c r="F267" s="58">
        <v>414.55</v>
      </c>
      <c r="G267" s="73"/>
      <c r="H267" s="73"/>
      <c r="I267" s="60">
        <f t="shared" si="332"/>
        <v>4575.0000000000173</v>
      </c>
      <c r="J267" s="61"/>
      <c r="K267" s="61"/>
      <c r="L267" s="61">
        <f t="shared" si="333"/>
        <v>3.0500000000000114</v>
      </c>
      <c r="M267" s="62">
        <f t="shared" si="334"/>
        <v>4575.0000000000173</v>
      </c>
    </row>
    <row r="268" spans="1:13" s="63" customFormat="1">
      <c r="A268" s="57">
        <v>43342</v>
      </c>
      <c r="B268" s="58" t="s">
        <v>352</v>
      </c>
      <c r="C268" s="59">
        <v>800</v>
      </c>
      <c r="D268" s="58" t="s">
        <v>14</v>
      </c>
      <c r="E268" s="58">
        <v>552.4</v>
      </c>
      <c r="F268" s="58">
        <v>556.5</v>
      </c>
      <c r="G268" s="73"/>
      <c r="H268" s="73"/>
      <c r="I268" s="60">
        <f t="shared" ref="I268:I270" si="336">(IF(D268="SHORT",E268-F268,IF(D268="LONG",F268-E268)))*C268</f>
        <v>3280.0000000000182</v>
      </c>
      <c r="J268" s="61"/>
      <c r="K268" s="61"/>
      <c r="L268" s="61">
        <f t="shared" ref="L268:L270" si="337">(J268+I268+K268)/C268</f>
        <v>4.1000000000000227</v>
      </c>
      <c r="M268" s="62">
        <f t="shared" ref="M268:M270" si="338">L268*C268</f>
        <v>3280.0000000000182</v>
      </c>
    </row>
    <row r="269" spans="1:13" s="63" customFormat="1">
      <c r="A269" s="57">
        <v>43342</v>
      </c>
      <c r="B269" s="58" t="s">
        <v>470</v>
      </c>
      <c r="C269" s="59">
        <v>1061</v>
      </c>
      <c r="D269" s="58" t="s">
        <v>14</v>
      </c>
      <c r="E269" s="58">
        <v>600.79999999999995</v>
      </c>
      <c r="F269" s="58">
        <v>605.29999999999995</v>
      </c>
      <c r="G269" s="73"/>
      <c r="H269" s="73"/>
      <c r="I269" s="60">
        <f t="shared" si="336"/>
        <v>4774.5</v>
      </c>
      <c r="J269" s="61"/>
      <c r="K269" s="61"/>
      <c r="L269" s="61">
        <f t="shared" si="337"/>
        <v>4.5</v>
      </c>
      <c r="M269" s="62">
        <f t="shared" si="338"/>
        <v>4774.5</v>
      </c>
    </row>
    <row r="270" spans="1:13" s="63" customFormat="1">
      <c r="A270" s="57">
        <v>43342</v>
      </c>
      <c r="B270" s="58" t="s">
        <v>166</v>
      </c>
      <c r="C270" s="59">
        <v>1000</v>
      </c>
      <c r="D270" s="58" t="s">
        <v>14</v>
      </c>
      <c r="E270" s="58">
        <v>773.5</v>
      </c>
      <c r="F270" s="58">
        <v>766.5</v>
      </c>
      <c r="G270" s="73"/>
      <c r="H270" s="73"/>
      <c r="I270" s="60">
        <f t="shared" si="336"/>
        <v>-7000</v>
      </c>
      <c r="J270" s="61"/>
      <c r="K270" s="61"/>
      <c r="L270" s="61">
        <f t="shared" si="337"/>
        <v>-7</v>
      </c>
      <c r="M270" s="62">
        <f t="shared" si="338"/>
        <v>-7000</v>
      </c>
    </row>
    <row r="271" spans="1:13" s="63" customFormat="1">
      <c r="A271" s="57">
        <v>43341</v>
      </c>
      <c r="B271" s="58" t="s">
        <v>467</v>
      </c>
      <c r="C271" s="59">
        <v>4500</v>
      </c>
      <c r="D271" s="58" t="s">
        <v>14</v>
      </c>
      <c r="E271" s="58">
        <v>293.55</v>
      </c>
      <c r="F271" s="58">
        <v>295.75</v>
      </c>
      <c r="G271" s="73"/>
      <c r="H271" s="73"/>
      <c r="I271" s="60">
        <f t="shared" ref="I271:I273" si="339">(IF(D271="SHORT",E271-F271,IF(D271="LONG",F271-E271)))*C271</f>
        <v>9899.9999999999491</v>
      </c>
      <c r="J271" s="61"/>
      <c r="K271" s="61"/>
      <c r="L271" s="61">
        <f t="shared" ref="L271:L273" si="340">(J271+I271+K271)/C271</f>
        <v>2.1999999999999886</v>
      </c>
      <c r="M271" s="62">
        <f t="shared" ref="M271:M273" si="341">L271*C271</f>
        <v>9899.9999999999491</v>
      </c>
    </row>
    <row r="272" spans="1:13" s="63" customFormat="1">
      <c r="A272" s="57">
        <v>43341</v>
      </c>
      <c r="B272" s="58" t="s">
        <v>494</v>
      </c>
      <c r="C272" s="59">
        <v>3000</v>
      </c>
      <c r="D272" s="58" t="s">
        <v>14</v>
      </c>
      <c r="E272" s="58">
        <v>234.3</v>
      </c>
      <c r="F272" s="58">
        <v>232.15</v>
      </c>
      <c r="G272" s="73"/>
      <c r="H272" s="73"/>
      <c r="I272" s="60">
        <f t="shared" si="339"/>
        <v>-6450.0000000000173</v>
      </c>
      <c r="J272" s="61"/>
      <c r="K272" s="61"/>
      <c r="L272" s="61">
        <f t="shared" si="340"/>
        <v>-2.1500000000000057</v>
      </c>
      <c r="M272" s="62">
        <f t="shared" si="341"/>
        <v>-6450.0000000000173</v>
      </c>
    </row>
    <row r="273" spans="1:13" s="32" customFormat="1">
      <c r="A273" s="70">
        <v>43341</v>
      </c>
      <c r="B273" s="71" t="s">
        <v>358</v>
      </c>
      <c r="C273" s="72">
        <v>1500</v>
      </c>
      <c r="D273" s="71" t="s">
        <v>14</v>
      </c>
      <c r="E273" s="71">
        <v>436.9</v>
      </c>
      <c r="F273" s="71">
        <v>440.15</v>
      </c>
      <c r="G273" s="66">
        <v>444.15</v>
      </c>
      <c r="H273" s="66">
        <v>448.15</v>
      </c>
      <c r="I273" s="68">
        <f t="shared" si="339"/>
        <v>4875</v>
      </c>
      <c r="J273" s="67">
        <f t="shared" ref="J273" si="342">(IF(D273="SHORT",IF(G273="",0,F273-G273),IF(D273="LONG",IF(G273="",0,G273-F273))))*C273</f>
        <v>6000</v>
      </c>
      <c r="K273" s="67">
        <f t="shared" ref="K273" si="343">(IF(D273="SHORT",IF(H273="",0,G273-H273),IF(D273="LONG",IF(H273="",0,(H273-G273)))))*C273</f>
        <v>6000</v>
      </c>
      <c r="L273" s="67">
        <f t="shared" si="340"/>
        <v>11.25</v>
      </c>
      <c r="M273" s="69">
        <f t="shared" si="341"/>
        <v>16875</v>
      </c>
    </row>
    <row r="274" spans="1:13" s="63" customFormat="1">
      <c r="A274" s="57">
        <v>43340</v>
      </c>
      <c r="B274" s="58" t="s">
        <v>376</v>
      </c>
      <c r="C274" s="59">
        <v>3500</v>
      </c>
      <c r="D274" s="58" t="s">
        <v>14</v>
      </c>
      <c r="E274" s="58">
        <v>124.7</v>
      </c>
      <c r="F274" s="58">
        <v>125.65</v>
      </c>
      <c r="G274" s="73"/>
      <c r="H274" s="73"/>
      <c r="I274" s="60">
        <f t="shared" ref="I274:I277" si="344">(IF(D274="SHORT",E274-F274,IF(D274="LONG",F274-E274)))*C274</f>
        <v>3325.00000000001</v>
      </c>
      <c r="J274" s="61"/>
      <c r="K274" s="61"/>
      <c r="L274" s="61">
        <f t="shared" ref="L274:L277" si="345">(J274+I274+K274)/C274</f>
        <v>0.95000000000000284</v>
      </c>
      <c r="M274" s="62">
        <f t="shared" ref="M274:M277" si="346">L274*C274</f>
        <v>3325.00000000001</v>
      </c>
    </row>
    <row r="275" spans="1:13" s="63" customFormat="1">
      <c r="A275" s="57">
        <v>43340</v>
      </c>
      <c r="B275" s="58" t="s">
        <v>414</v>
      </c>
      <c r="C275" s="59">
        <v>1800</v>
      </c>
      <c r="D275" s="58" t="s">
        <v>14</v>
      </c>
      <c r="E275" s="58">
        <v>364.3</v>
      </c>
      <c r="F275" s="58">
        <v>361</v>
      </c>
      <c r="G275" s="73"/>
      <c r="H275" s="73"/>
      <c r="I275" s="60">
        <f t="shared" si="344"/>
        <v>-5940.00000000002</v>
      </c>
      <c r="J275" s="61"/>
      <c r="K275" s="61"/>
      <c r="L275" s="61">
        <f t="shared" si="345"/>
        <v>-3.3000000000000109</v>
      </c>
      <c r="M275" s="62">
        <f t="shared" si="346"/>
        <v>-5940.00000000002</v>
      </c>
    </row>
    <row r="276" spans="1:13" s="32" customFormat="1">
      <c r="A276" s="70">
        <v>43340</v>
      </c>
      <c r="B276" s="71" t="s">
        <v>404</v>
      </c>
      <c r="C276" s="72">
        <v>4000</v>
      </c>
      <c r="D276" s="71" t="s">
        <v>14</v>
      </c>
      <c r="E276" s="71">
        <v>147.35</v>
      </c>
      <c r="F276" s="71">
        <v>148.44999999999999</v>
      </c>
      <c r="G276" s="66">
        <v>149.80000000000001</v>
      </c>
      <c r="H276" s="66">
        <v>151.15</v>
      </c>
      <c r="I276" s="68">
        <f t="shared" si="344"/>
        <v>4399.9999999999773</v>
      </c>
      <c r="J276" s="67">
        <f t="shared" ref="J276" si="347">(IF(D276="SHORT",IF(G276="",0,F276-G276),IF(D276="LONG",IF(G276="",0,G276-F276))))*C276</f>
        <v>5400.0000000000909</v>
      </c>
      <c r="K276" s="67">
        <f t="shared" ref="K276" si="348">(IF(D276="SHORT",IF(H276="",0,G276-H276),IF(D276="LONG",IF(H276="",0,(H276-G276)))))*C276</f>
        <v>5399.9999999999773</v>
      </c>
      <c r="L276" s="67">
        <f t="shared" si="345"/>
        <v>3.8000000000000118</v>
      </c>
      <c r="M276" s="69">
        <f t="shared" si="346"/>
        <v>15200.000000000047</v>
      </c>
    </row>
    <row r="277" spans="1:13" s="63" customFormat="1">
      <c r="A277" s="57">
        <v>43339</v>
      </c>
      <c r="B277" s="58" t="s">
        <v>362</v>
      </c>
      <c r="C277" s="59">
        <v>900</v>
      </c>
      <c r="D277" s="58" t="s">
        <v>14</v>
      </c>
      <c r="E277" s="58">
        <v>608.29999999999995</v>
      </c>
      <c r="F277" s="58">
        <v>612.85</v>
      </c>
      <c r="G277" s="73"/>
      <c r="H277" s="73"/>
      <c r="I277" s="60">
        <f t="shared" si="344"/>
        <v>4095.0000000000614</v>
      </c>
      <c r="J277" s="61"/>
      <c r="K277" s="61"/>
      <c r="L277" s="61">
        <f t="shared" si="345"/>
        <v>4.5500000000000682</v>
      </c>
      <c r="M277" s="62">
        <f t="shared" si="346"/>
        <v>4095.0000000000614</v>
      </c>
    </row>
    <row r="278" spans="1:13" s="63" customFormat="1">
      <c r="A278" s="57">
        <v>43339</v>
      </c>
      <c r="B278" s="58" t="s">
        <v>438</v>
      </c>
      <c r="C278" s="59">
        <v>1500</v>
      </c>
      <c r="D278" s="58" t="s">
        <v>14</v>
      </c>
      <c r="E278" s="58">
        <v>308.35000000000002</v>
      </c>
      <c r="F278" s="58">
        <v>310.64999999999998</v>
      </c>
      <c r="G278" s="73"/>
      <c r="H278" s="73"/>
      <c r="I278" s="60">
        <f t="shared" ref="I278:I280" si="349">(IF(D278="SHORT",E278-F278,IF(D278="LONG",F278-E278)))*C278</f>
        <v>3449.9999999999318</v>
      </c>
      <c r="J278" s="61"/>
      <c r="K278" s="61"/>
      <c r="L278" s="61">
        <f t="shared" ref="L278:L280" si="350">(J278+I278+K278)/C278</f>
        <v>2.2999999999999545</v>
      </c>
      <c r="M278" s="62">
        <f t="shared" ref="M278:M280" si="351">L278*C278</f>
        <v>3449.9999999999318</v>
      </c>
    </row>
    <row r="279" spans="1:13" s="63" customFormat="1">
      <c r="A279" s="57">
        <v>43339</v>
      </c>
      <c r="B279" s="58" t="s">
        <v>34</v>
      </c>
      <c r="C279" s="59">
        <v>1200</v>
      </c>
      <c r="D279" s="58" t="s">
        <v>14</v>
      </c>
      <c r="E279" s="58">
        <v>658.45</v>
      </c>
      <c r="F279" s="58">
        <v>663.35</v>
      </c>
      <c r="G279" s="73"/>
      <c r="H279" s="73"/>
      <c r="I279" s="60">
        <f t="shared" si="349"/>
        <v>5879.9999999999727</v>
      </c>
      <c r="J279" s="61"/>
      <c r="K279" s="61"/>
      <c r="L279" s="61">
        <f t="shared" si="350"/>
        <v>4.8999999999999773</v>
      </c>
      <c r="M279" s="62">
        <f t="shared" si="351"/>
        <v>5879.9999999999727</v>
      </c>
    </row>
    <row r="280" spans="1:13" s="63" customFormat="1">
      <c r="A280" s="57">
        <v>43339</v>
      </c>
      <c r="B280" s="58" t="s">
        <v>279</v>
      </c>
      <c r="C280" s="59">
        <v>2500</v>
      </c>
      <c r="D280" s="58" t="s">
        <v>14</v>
      </c>
      <c r="E280" s="58">
        <v>379.15</v>
      </c>
      <c r="F280" s="58">
        <v>381.95</v>
      </c>
      <c r="G280" s="73"/>
      <c r="H280" s="73"/>
      <c r="I280" s="60">
        <f t="shared" si="349"/>
        <v>7000.0000000000282</v>
      </c>
      <c r="J280" s="61"/>
      <c r="K280" s="61"/>
      <c r="L280" s="61">
        <f t="shared" si="350"/>
        <v>2.8000000000000114</v>
      </c>
      <c r="M280" s="62">
        <f t="shared" si="351"/>
        <v>7000.0000000000282</v>
      </c>
    </row>
    <row r="281" spans="1:13" s="63" customFormat="1">
      <c r="A281" s="57">
        <v>43336</v>
      </c>
      <c r="B281" s="58" t="s">
        <v>430</v>
      </c>
      <c r="C281" s="59">
        <v>2250</v>
      </c>
      <c r="D281" s="58" t="s">
        <v>14</v>
      </c>
      <c r="E281" s="58">
        <v>236.15</v>
      </c>
      <c r="F281" s="58">
        <v>234</v>
      </c>
      <c r="G281" s="73"/>
      <c r="H281" s="73"/>
      <c r="I281" s="60">
        <f t="shared" ref="I281:I283" si="352">(IF(D281="SHORT",E281-F281,IF(D281="LONG",F281-E281)))*C281</f>
        <v>-4837.5000000000127</v>
      </c>
      <c r="J281" s="61"/>
      <c r="K281" s="61"/>
      <c r="L281" s="61">
        <f t="shared" ref="L281:L283" si="353">(J281+I281+K281)/C281</f>
        <v>-2.1500000000000057</v>
      </c>
      <c r="M281" s="62">
        <f t="shared" ref="M281:M283" si="354">L281*C281</f>
        <v>-4837.5000000000127</v>
      </c>
    </row>
    <row r="282" spans="1:13" s="63" customFormat="1">
      <c r="A282" s="57">
        <v>43336</v>
      </c>
      <c r="B282" s="58" t="s">
        <v>493</v>
      </c>
      <c r="C282" s="59">
        <v>800</v>
      </c>
      <c r="D282" s="58" t="s">
        <v>15</v>
      </c>
      <c r="E282" s="58">
        <v>812.45</v>
      </c>
      <c r="F282" s="58">
        <v>806.35</v>
      </c>
      <c r="G282" s="73"/>
      <c r="H282" s="73"/>
      <c r="I282" s="60">
        <f t="shared" si="352"/>
        <v>4880.0000000000182</v>
      </c>
      <c r="J282" s="61"/>
      <c r="K282" s="61"/>
      <c r="L282" s="61">
        <f t="shared" si="353"/>
        <v>6.1000000000000227</v>
      </c>
      <c r="M282" s="62">
        <f t="shared" si="354"/>
        <v>4880.0000000000182</v>
      </c>
    </row>
    <row r="283" spans="1:13" s="63" customFormat="1">
      <c r="A283" s="57">
        <v>43336</v>
      </c>
      <c r="B283" s="58" t="s">
        <v>466</v>
      </c>
      <c r="C283" s="59">
        <v>2250</v>
      </c>
      <c r="D283" s="58" t="s">
        <v>14</v>
      </c>
      <c r="E283" s="58">
        <v>201.7</v>
      </c>
      <c r="F283" s="58">
        <v>203.2</v>
      </c>
      <c r="G283" s="73"/>
      <c r="H283" s="73"/>
      <c r="I283" s="60">
        <f t="shared" si="352"/>
        <v>3375</v>
      </c>
      <c r="J283" s="61"/>
      <c r="K283" s="61"/>
      <c r="L283" s="61">
        <f t="shared" si="353"/>
        <v>1.5</v>
      </c>
      <c r="M283" s="62">
        <f t="shared" si="354"/>
        <v>3375</v>
      </c>
    </row>
    <row r="284" spans="1:13" s="32" customFormat="1">
      <c r="A284" s="70">
        <v>43335</v>
      </c>
      <c r="B284" s="71" t="s">
        <v>386</v>
      </c>
      <c r="C284" s="72">
        <v>6000</v>
      </c>
      <c r="D284" s="71" t="s">
        <v>14</v>
      </c>
      <c r="E284" s="71">
        <v>88</v>
      </c>
      <c r="F284" s="71">
        <v>88.65</v>
      </c>
      <c r="G284" s="66">
        <v>89.45</v>
      </c>
      <c r="H284" s="66">
        <v>90.3</v>
      </c>
      <c r="I284" s="68">
        <f t="shared" ref="I284:I287" si="355">(IF(D284="SHORT",E284-F284,IF(D284="LONG",F284-E284)))*C284</f>
        <v>3900.0000000000341</v>
      </c>
      <c r="J284" s="67">
        <f t="shared" ref="J284:J286" si="356">(IF(D284="SHORT",IF(G284="",0,F284-G284),IF(D284="LONG",IF(G284="",0,G284-F284))))*C284</f>
        <v>4799.9999999999827</v>
      </c>
      <c r="K284" s="67">
        <f t="shared" ref="K284" si="357">(IF(D284="SHORT",IF(H284="",0,G284-H284),IF(D284="LONG",IF(H284="",0,(H284-G284)))))*C284</f>
        <v>5099.9999999999654</v>
      </c>
      <c r="L284" s="67">
        <f t="shared" ref="L284:L287" si="358">(J284+I284+K284)/C284</f>
        <v>2.2999999999999972</v>
      </c>
      <c r="M284" s="69">
        <f t="shared" ref="M284:M287" si="359">L284*C284</f>
        <v>13799.999999999984</v>
      </c>
    </row>
    <row r="285" spans="1:13" s="63" customFormat="1">
      <c r="A285" s="57">
        <v>43335</v>
      </c>
      <c r="B285" s="58" t="s">
        <v>492</v>
      </c>
      <c r="C285" s="59">
        <v>9000</v>
      </c>
      <c r="D285" s="58" t="s">
        <v>15</v>
      </c>
      <c r="E285" s="58">
        <v>72</v>
      </c>
      <c r="F285" s="58">
        <v>71.55</v>
      </c>
      <c r="G285" s="73"/>
      <c r="H285" s="73"/>
      <c r="I285" s="60">
        <f t="shared" si="355"/>
        <v>4050.0000000000255</v>
      </c>
      <c r="J285" s="61"/>
      <c r="K285" s="61"/>
      <c r="L285" s="61">
        <f t="shared" si="358"/>
        <v>0.45000000000000284</v>
      </c>
      <c r="M285" s="62">
        <f t="shared" si="359"/>
        <v>4050.0000000000255</v>
      </c>
    </row>
    <row r="286" spans="1:13" s="63" customFormat="1">
      <c r="A286" s="57">
        <v>43335</v>
      </c>
      <c r="B286" s="58" t="s">
        <v>491</v>
      </c>
      <c r="C286" s="59">
        <v>800</v>
      </c>
      <c r="D286" s="58" t="s">
        <v>14</v>
      </c>
      <c r="E286" s="58">
        <v>678.35</v>
      </c>
      <c r="F286" s="58">
        <v>683.4</v>
      </c>
      <c r="G286" s="73">
        <v>689.6</v>
      </c>
      <c r="H286" s="73"/>
      <c r="I286" s="60">
        <f t="shared" si="355"/>
        <v>4039.9999999999636</v>
      </c>
      <c r="J286" s="61">
        <f t="shared" si="356"/>
        <v>4960.0000000000364</v>
      </c>
      <c r="K286" s="61"/>
      <c r="L286" s="61">
        <f t="shared" si="358"/>
        <v>11.25</v>
      </c>
      <c r="M286" s="62">
        <f t="shared" si="359"/>
        <v>9000</v>
      </c>
    </row>
    <row r="287" spans="1:13" s="63" customFormat="1">
      <c r="A287" s="57">
        <v>43335</v>
      </c>
      <c r="B287" s="58" t="s">
        <v>490</v>
      </c>
      <c r="C287" s="59">
        <v>302</v>
      </c>
      <c r="D287" s="58" t="s">
        <v>15</v>
      </c>
      <c r="E287" s="58">
        <v>2836.15</v>
      </c>
      <c r="F287" s="58">
        <v>2814.9</v>
      </c>
      <c r="G287" s="73"/>
      <c r="H287" s="73"/>
      <c r="I287" s="60">
        <f t="shared" si="355"/>
        <v>6417.5</v>
      </c>
      <c r="J287" s="61"/>
      <c r="K287" s="61"/>
      <c r="L287" s="61">
        <f t="shared" si="358"/>
        <v>21.25</v>
      </c>
      <c r="M287" s="62">
        <f t="shared" si="359"/>
        <v>6417.5</v>
      </c>
    </row>
    <row r="288" spans="1:13" s="63" customFormat="1">
      <c r="A288" s="57">
        <v>43333</v>
      </c>
      <c r="B288" s="58" t="s">
        <v>353</v>
      </c>
      <c r="C288" s="59">
        <v>750</v>
      </c>
      <c r="D288" s="58" t="s">
        <v>14</v>
      </c>
      <c r="E288" s="58">
        <v>913.5</v>
      </c>
      <c r="F288" s="58">
        <v>917.45</v>
      </c>
      <c r="G288" s="73"/>
      <c r="H288" s="73"/>
      <c r="I288" s="60">
        <f t="shared" ref="I288:I290" si="360">(IF(D288="SHORT",E288-F288,IF(D288="LONG",F288-E288)))*C288</f>
        <v>2962.5000000000341</v>
      </c>
      <c r="J288" s="61"/>
      <c r="K288" s="61"/>
      <c r="L288" s="61">
        <f t="shared" ref="L288:L290" si="361">(J288+I288+K288)/C288</f>
        <v>3.9500000000000455</v>
      </c>
      <c r="M288" s="62">
        <f t="shared" ref="M288:M290" si="362">L288*C288</f>
        <v>2962.5000000000341</v>
      </c>
    </row>
    <row r="289" spans="1:13" s="63" customFormat="1">
      <c r="A289" s="57">
        <v>43333</v>
      </c>
      <c r="B289" s="58" t="s">
        <v>489</v>
      </c>
      <c r="C289" s="59">
        <v>700</v>
      </c>
      <c r="D289" s="58" t="s">
        <v>14</v>
      </c>
      <c r="E289" s="58">
        <v>874.4</v>
      </c>
      <c r="F289" s="58">
        <v>880.95</v>
      </c>
      <c r="G289" s="73">
        <v>888.9</v>
      </c>
      <c r="H289" s="73"/>
      <c r="I289" s="60">
        <f t="shared" si="360"/>
        <v>4585.0000000000473</v>
      </c>
      <c r="J289" s="61">
        <f t="shared" ref="J289:J290" si="363">(IF(D289="SHORT",IF(G289="",0,F289-G289),IF(D289="LONG",IF(G289="",0,G289-F289))))*C289</f>
        <v>5564.9999999999527</v>
      </c>
      <c r="K289" s="61"/>
      <c r="L289" s="61">
        <f t="shared" si="361"/>
        <v>14.5</v>
      </c>
      <c r="M289" s="62">
        <f t="shared" si="362"/>
        <v>10150</v>
      </c>
    </row>
    <row r="290" spans="1:13" s="63" customFormat="1">
      <c r="A290" s="57">
        <v>43333</v>
      </c>
      <c r="B290" s="58" t="s">
        <v>392</v>
      </c>
      <c r="C290" s="59">
        <v>2500</v>
      </c>
      <c r="D290" s="58" t="s">
        <v>15</v>
      </c>
      <c r="E290" s="58">
        <v>193.95</v>
      </c>
      <c r="F290" s="58">
        <v>192.5</v>
      </c>
      <c r="G290" s="73">
        <v>190.75</v>
      </c>
      <c r="H290" s="73"/>
      <c r="I290" s="60">
        <f t="shared" si="360"/>
        <v>3624.9999999999718</v>
      </c>
      <c r="J290" s="61">
        <f t="shared" si="363"/>
        <v>4375</v>
      </c>
      <c r="K290" s="61"/>
      <c r="L290" s="61">
        <f t="shared" si="361"/>
        <v>3.1999999999999886</v>
      </c>
      <c r="M290" s="62">
        <f t="shared" si="362"/>
        <v>7999.9999999999718</v>
      </c>
    </row>
    <row r="291" spans="1:13" s="63" customFormat="1">
      <c r="A291" s="57">
        <v>43332</v>
      </c>
      <c r="B291" s="58" t="s">
        <v>420</v>
      </c>
      <c r="C291" s="59">
        <v>2400</v>
      </c>
      <c r="D291" s="58" t="s">
        <v>14</v>
      </c>
      <c r="E291" s="58">
        <v>314</v>
      </c>
      <c r="F291" s="58">
        <v>316.35000000000002</v>
      </c>
      <c r="G291" s="73"/>
      <c r="H291" s="73"/>
      <c r="I291" s="60">
        <f t="shared" ref="I291" si="364">(IF(D291="SHORT",E291-F291,IF(D291="LONG",F291-E291)))*C291</f>
        <v>5640.0000000000546</v>
      </c>
      <c r="J291" s="61"/>
      <c r="K291" s="61"/>
      <c r="L291" s="61">
        <f t="shared" ref="L291" si="365">(J291+I291+K291)/C291</f>
        <v>2.3500000000000227</v>
      </c>
      <c r="M291" s="62">
        <f t="shared" ref="M291" si="366">L291*C291</f>
        <v>5640.0000000000546</v>
      </c>
    </row>
    <row r="292" spans="1:13" s="32" customFormat="1">
      <c r="A292" s="70">
        <v>43332</v>
      </c>
      <c r="B292" s="71" t="s">
        <v>466</v>
      </c>
      <c r="C292" s="72">
        <v>2250</v>
      </c>
      <c r="D292" s="71" t="s">
        <v>14</v>
      </c>
      <c r="E292" s="71">
        <v>200.1</v>
      </c>
      <c r="F292" s="71">
        <v>201.6</v>
      </c>
      <c r="G292" s="66">
        <v>203.45</v>
      </c>
      <c r="H292" s="66">
        <v>205.25</v>
      </c>
      <c r="I292" s="68">
        <f t="shared" ref="I292" si="367">(IF(D292="SHORT",E292-F292,IF(D292="LONG",F292-E292)))*C292</f>
        <v>3375</v>
      </c>
      <c r="J292" s="67">
        <f t="shared" ref="J292" si="368">(IF(D292="SHORT",IF(G292="",0,F292-G292),IF(D292="LONG",IF(G292="",0,G292-F292))))*C292</f>
        <v>4162.4999999999873</v>
      </c>
      <c r="K292" s="67">
        <f t="shared" ref="K292" si="369">(IF(D292="SHORT",IF(H292="",0,G292-H292),IF(D292="LONG",IF(H292="",0,(H292-G292)))))*C292</f>
        <v>4050.0000000000255</v>
      </c>
      <c r="L292" s="67">
        <f t="shared" ref="L292" si="370">(J292+I292+K292)/C292</f>
        <v>5.1500000000000057</v>
      </c>
      <c r="M292" s="69">
        <f t="shared" ref="M292" si="371">L292*C292</f>
        <v>11587.500000000013</v>
      </c>
    </row>
    <row r="293" spans="1:13" s="63" customFormat="1">
      <c r="A293" s="57">
        <v>43332</v>
      </c>
      <c r="B293" s="58" t="s">
        <v>447</v>
      </c>
      <c r="C293" s="59">
        <v>1200</v>
      </c>
      <c r="D293" s="58" t="s">
        <v>14</v>
      </c>
      <c r="E293" s="58">
        <v>396.2</v>
      </c>
      <c r="F293" s="58">
        <v>392.6</v>
      </c>
      <c r="G293" s="73"/>
      <c r="H293" s="73"/>
      <c r="I293" s="60">
        <f t="shared" ref="I293:I295" si="372">(IF(D293="SHORT",E293-F293,IF(D293="LONG",F293-E293)))*C293</f>
        <v>-4319.9999999999591</v>
      </c>
      <c r="J293" s="61"/>
      <c r="K293" s="61"/>
      <c r="L293" s="61">
        <f t="shared" ref="L293:L295" si="373">(J293+I293+K293)/C293</f>
        <v>-3.5999999999999659</v>
      </c>
      <c r="M293" s="62">
        <f t="shared" ref="M293:M295" si="374">L293*C293</f>
        <v>-4319.9999999999591</v>
      </c>
    </row>
    <row r="294" spans="1:13" s="63" customFormat="1">
      <c r="A294" s="57">
        <v>43332</v>
      </c>
      <c r="B294" s="58" t="s">
        <v>362</v>
      </c>
      <c r="C294" s="59">
        <v>900</v>
      </c>
      <c r="D294" s="58" t="s">
        <v>14</v>
      </c>
      <c r="E294" s="58">
        <v>599.04999999999995</v>
      </c>
      <c r="F294" s="58">
        <v>603.5</v>
      </c>
      <c r="G294" s="73">
        <v>609</v>
      </c>
      <c r="H294" s="73"/>
      <c r="I294" s="60">
        <f t="shared" si="372"/>
        <v>4005.0000000000409</v>
      </c>
      <c r="J294" s="61">
        <f t="shared" ref="J294" si="375">(IF(D294="SHORT",IF(G294="",0,F294-G294),IF(D294="LONG",IF(G294="",0,G294-F294))))*C294</f>
        <v>4950</v>
      </c>
      <c r="K294" s="61"/>
      <c r="L294" s="61">
        <f t="shared" si="373"/>
        <v>9.9500000000000437</v>
      </c>
      <c r="M294" s="62">
        <f t="shared" si="374"/>
        <v>8955.00000000004</v>
      </c>
    </row>
    <row r="295" spans="1:13" s="63" customFormat="1">
      <c r="A295" s="57">
        <v>43329</v>
      </c>
      <c r="B295" s="58" t="s">
        <v>488</v>
      </c>
      <c r="C295" s="59">
        <v>500</v>
      </c>
      <c r="D295" s="58" t="s">
        <v>14</v>
      </c>
      <c r="E295" s="58">
        <v>1906</v>
      </c>
      <c r="F295" s="58">
        <v>1920.65</v>
      </c>
      <c r="G295" s="73"/>
      <c r="H295" s="73"/>
      <c r="I295" s="60">
        <f t="shared" si="372"/>
        <v>7325.0000000000455</v>
      </c>
      <c r="J295" s="61"/>
      <c r="K295" s="61"/>
      <c r="L295" s="61">
        <f t="shared" si="373"/>
        <v>14.650000000000091</v>
      </c>
      <c r="M295" s="62">
        <f t="shared" si="374"/>
        <v>7325.0000000000455</v>
      </c>
    </row>
    <row r="296" spans="1:13" s="63" customFormat="1">
      <c r="A296" s="57">
        <v>43329</v>
      </c>
      <c r="B296" s="58" t="s">
        <v>423</v>
      </c>
      <c r="C296" s="59">
        <v>2600</v>
      </c>
      <c r="D296" s="58" t="s">
        <v>14</v>
      </c>
      <c r="E296" s="58">
        <v>366</v>
      </c>
      <c r="F296" s="58">
        <v>368.7</v>
      </c>
      <c r="G296" s="73">
        <v>372.1</v>
      </c>
      <c r="H296" s="73"/>
      <c r="I296" s="60">
        <f t="shared" ref="I296:I297" si="376">(IF(D296="SHORT",E296-F296,IF(D296="LONG",F296-E296)))*C296</f>
        <v>7019.9999999999709</v>
      </c>
      <c r="J296" s="61">
        <f t="shared" ref="J296" si="377">(IF(D296="SHORT",IF(G296="",0,F296-G296),IF(D296="LONG",IF(G296="",0,G296-F296))))*C296</f>
        <v>8840.0000000000891</v>
      </c>
      <c r="K296" s="61"/>
      <c r="L296" s="61">
        <f t="shared" ref="L296:L297" si="378">(J296+I296+K296)/C296</f>
        <v>6.1000000000000227</v>
      </c>
      <c r="M296" s="62">
        <f t="shared" ref="M296:M297" si="379">L296*C296</f>
        <v>15860.000000000058</v>
      </c>
    </row>
    <row r="297" spans="1:13" s="63" customFormat="1">
      <c r="A297" s="57">
        <v>43328</v>
      </c>
      <c r="B297" s="58" t="s">
        <v>486</v>
      </c>
      <c r="C297" s="59">
        <v>1600</v>
      </c>
      <c r="D297" s="58" t="s">
        <v>15</v>
      </c>
      <c r="E297" s="58">
        <v>302.64999999999998</v>
      </c>
      <c r="F297" s="58">
        <v>305.39999999999998</v>
      </c>
      <c r="G297" s="73"/>
      <c r="H297" s="73"/>
      <c r="I297" s="60">
        <f t="shared" si="376"/>
        <v>-4400</v>
      </c>
      <c r="J297" s="61"/>
      <c r="K297" s="61"/>
      <c r="L297" s="61">
        <f t="shared" si="378"/>
        <v>-2.75</v>
      </c>
      <c r="M297" s="62">
        <f t="shared" si="379"/>
        <v>-4400</v>
      </c>
    </row>
    <row r="298" spans="1:13" s="63" customFormat="1">
      <c r="A298" s="57">
        <v>43328</v>
      </c>
      <c r="B298" s="58" t="s">
        <v>387</v>
      </c>
      <c r="C298" s="59">
        <v>1000</v>
      </c>
      <c r="D298" s="58" t="s">
        <v>15</v>
      </c>
      <c r="E298" s="58">
        <v>520.70000000000005</v>
      </c>
      <c r="F298" s="58">
        <v>516.75</v>
      </c>
      <c r="G298" s="73"/>
      <c r="H298" s="73"/>
      <c r="I298" s="60">
        <f t="shared" ref="I298:I301" si="380">(IF(D298="SHORT",E298-F298,IF(D298="LONG",F298-E298)))*C298</f>
        <v>3950.0000000000455</v>
      </c>
      <c r="J298" s="61"/>
      <c r="K298" s="61"/>
      <c r="L298" s="61">
        <f t="shared" ref="L298:L301" si="381">(J298+I298+K298)/C298</f>
        <v>3.9500000000000455</v>
      </c>
      <c r="M298" s="62">
        <f t="shared" ref="M298:M301" si="382">L298*C298</f>
        <v>3950.0000000000455</v>
      </c>
    </row>
    <row r="299" spans="1:13" s="63" customFormat="1">
      <c r="A299" s="57">
        <v>43328</v>
      </c>
      <c r="B299" s="58" t="s">
        <v>423</v>
      </c>
      <c r="C299" s="59">
        <v>2600</v>
      </c>
      <c r="D299" s="58" t="s">
        <v>14</v>
      </c>
      <c r="E299" s="58">
        <v>366.85</v>
      </c>
      <c r="F299" s="58">
        <v>364.6</v>
      </c>
      <c r="G299" s="73"/>
      <c r="H299" s="73"/>
      <c r="I299" s="60">
        <f t="shared" si="380"/>
        <v>-5850</v>
      </c>
      <c r="J299" s="61"/>
      <c r="K299" s="61"/>
      <c r="L299" s="61">
        <f t="shared" si="381"/>
        <v>-2.25</v>
      </c>
      <c r="M299" s="62">
        <f t="shared" si="382"/>
        <v>-5850</v>
      </c>
    </row>
    <row r="300" spans="1:13" s="63" customFormat="1">
      <c r="A300" s="57">
        <v>43328</v>
      </c>
      <c r="B300" s="58" t="s">
        <v>485</v>
      </c>
      <c r="C300" s="59">
        <v>4000</v>
      </c>
      <c r="D300" s="58" t="s">
        <v>14</v>
      </c>
      <c r="E300" s="58">
        <v>198.75</v>
      </c>
      <c r="F300" s="58">
        <v>196.95</v>
      </c>
      <c r="G300" s="73"/>
      <c r="H300" s="73"/>
      <c r="I300" s="60">
        <f t="shared" si="380"/>
        <v>-7200.0000000000455</v>
      </c>
      <c r="J300" s="61"/>
      <c r="K300" s="61"/>
      <c r="L300" s="61">
        <f t="shared" si="381"/>
        <v>-1.8000000000000114</v>
      </c>
      <c r="M300" s="62">
        <f t="shared" si="382"/>
        <v>-7200.0000000000455</v>
      </c>
    </row>
    <row r="301" spans="1:13" s="63" customFormat="1">
      <c r="A301" s="57">
        <v>43328</v>
      </c>
      <c r="B301" s="58" t="s">
        <v>374</v>
      </c>
      <c r="C301" s="59">
        <v>2000</v>
      </c>
      <c r="D301" s="58" t="s">
        <v>14</v>
      </c>
      <c r="E301" s="58">
        <v>273.05</v>
      </c>
      <c r="F301" s="58">
        <v>275.10000000000002</v>
      </c>
      <c r="G301" s="73"/>
      <c r="H301" s="73"/>
      <c r="I301" s="60">
        <f t="shared" si="380"/>
        <v>4100.0000000000227</v>
      </c>
      <c r="J301" s="61"/>
      <c r="K301" s="61"/>
      <c r="L301" s="61">
        <f t="shared" si="381"/>
        <v>2.0500000000000114</v>
      </c>
      <c r="M301" s="62">
        <f t="shared" si="382"/>
        <v>4100.0000000000227</v>
      </c>
    </row>
    <row r="302" spans="1:13" s="63" customFormat="1">
      <c r="A302" s="57">
        <v>43326</v>
      </c>
      <c r="B302" s="58" t="s">
        <v>410</v>
      </c>
      <c r="C302" s="59">
        <v>2800</v>
      </c>
      <c r="D302" s="58" t="s">
        <v>14</v>
      </c>
      <c r="E302" s="58">
        <v>136.69999999999999</v>
      </c>
      <c r="F302" s="58">
        <v>137.30000000000001</v>
      </c>
      <c r="G302" s="73"/>
      <c r="H302" s="73"/>
      <c r="I302" s="60">
        <f t="shared" ref="I302:I303" si="383">(IF(D302="SHORT",E302-F302,IF(D302="LONG",F302-E302)))*C302</f>
        <v>1680.0000000000637</v>
      </c>
      <c r="J302" s="61"/>
      <c r="K302" s="61"/>
      <c r="L302" s="61">
        <f t="shared" ref="L302:L303" si="384">(J302+I302+K302)/C302</f>
        <v>0.60000000000002274</v>
      </c>
      <c r="M302" s="62">
        <f t="shared" ref="M302:M303" si="385">L302*C302</f>
        <v>1680.0000000000637</v>
      </c>
    </row>
    <row r="303" spans="1:13" s="63" customFormat="1">
      <c r="A303" s="57">
        <v>43326</v>
      </c>
      <c r="B303" s="58" t="s">
        <v>487</v>
      </c>
      <c r="C303" s="59">
        <v>3500</v>
      </c>
      <c r="D303" s="58" t="s">
        <v>14</v>
      </c>
      <c r="E303" s="58">
        <v>222.5</v>
      </c>
      <c r="F303" s="58">
        <v>223.95</v>
      </c>
      <c r="G303" s="73"/>
      <c r="H303" s="73"/>
      <c r="I303" s="60">
        <f t="shared" si="383"/>
        <v>5074.99999999996</v>
      </c>
      <c r="J303" s="61"/>
      <c r="K303" s="61"/>
      <c r="L303" s="61">
        <f t="shared" si="384"/>
        <v>1.4499999999999886</v>
      </c>
      <c r="M303" s="62">
        <f t="shared" si="385"/>
        <v>5074.99999999996</v>
      </c>
    </row>
    <row r="304" spans="1:13" s="32" customFormat="1">
      <c r="A304" s="70">
        <v>43322</v>
      </c>
      <c r="B304" s="71" t="s">
        <v>96</v>
      </c>
      <c r="C304" s="72">
        <v>2500</v>
      </c>
      <c r="D304" s="71" t="s">
        <v>15</v>
      </c>
      <c r="E304" s="71">
        <v>199</v>
      </c>
      <c r="F304" s="71">
        <v>197.7</v>
      </c>
      <c r="G304" s="66">
        <v>196.15</v>
      </c>
      <c r="H304" s="66">
        <v>194.55</v>
      </c>
      <c r="I304" s="68">
        <f t="shared" ref="I304:I306" si="386">(IF(D304="SHORT",E304-F304,IF(D304="LONG",F304-E304)))*C304</f>
        <v>3250.0000000000282</v>
      </c>
      <c r="J304" s="67">
        <f t="shared" ref="J304:J306" si="387">(IF(D304="SHORT",IF(G304="",0,F304-G304),IF(D304="LONG",IF(G304="",0,G304-F304))))*C304</f>
        <v>3874.9999999999573</v>
      </c>
      <c r="K304" s="67">
        <f t="shared" ref="K304:K306" si="388">(IF(D304="SHORT",IF(H304="",0,G304-H304),IF(D304="LONG",IF(H304="",0,(H304-G304)))))*C304</f>
        <v>3999.9999999999859</v>
      </c>
      <c r="L304" s="67">
        <f t="shared" ref="L304:L306" si="389">(J304+I304+K304)/C304</f>
        <v>4.4499999999999886</v>
      </c>
      <c r="M304" s="69">
        <f t="shared" ref="M304:M306" si="390">L304*C304</f>
        <v>11124.999999999971</v>
      </c>
    </row>
    <row r="305" spans="1:13" s="63" customFormat="1">
      <c r="A305" s="57">
        <v>43322</v>
      </c>
      <c r="B305" s="58" t="s">
        <v>468</v>
      </c>
      <c r="C305" s="59">
        <v>400</v>
      </c>
      <c r="D305" s="58" t="s">
        <v>15</v>
      </c>
      <c r="E305" s="58">
        <v>1568.65</v>
      </c>
      <c r="F305" s="58">
        <v>1558.45</v>
      </c>
      <c r="G305" s="73">
        <v>1545.95</v>
      </c>
      <c r="H305" s="73"/>
      <c r="I305" s="60">
        <f t="shared" si="386"/>
        <v>4080.0000000000182</v>
      </c>
      <c r="J305" s="61">
        <f t="shared" si="387"/>
        <v>5000</v>
      </c>
      <c r="K305" s="61"/>
      <c r="L305" s="61">
        <f t="shared" si="389"/>
        <v>22.700000000000045</v>
      </c>
      <c r="M305" s="62">
        <f t="shared" si="390"/>
        <v>9080.0000000000182</v>
      </c>
    </row>
    <row r="306" spans="1:13" s="32" customFormat="1">
      <c r="A306" s="70">
        <v>43322</v>
      </c>
      <c r="B306" s="71" t="s">
        <v>484</v>
      </c>
      <c r="C306" s="72">
        <v>6000</v>
      </c>
      <c r="D306" s="71" t="s">
        <v>15</v>
      </c>
      <c r="E306" s="71">
        <v>97</v>
      </c>
      <c r="F306" s="71">
        <v>96.35</v>
      </c>
      <c r="G306" s="66">
        <v>95.5</v>
      </c>
      <c r="H306" s="66">
        <v>94.65</v>
      </c>
      <c r="I306" s="68">
        <f t="shared" si="386"/>
        <v>3900.0000000000341</v>
      </c>
      <c r="J306" s="67">
        <f t="shared" si="387"/>
        <v>5099.9999999999654</v>
      </c>
      <c r="K306" s="67">
        <f t="shared" si="388"/>
        <v>5099.9999999999654</v>
      </c>
      <c r="L306" s="67">
        <f t="shared" si="389"/>
        <v>2.3499999999999943</v>
      </c>
      <c r="M306" s="69">
        <f t="shared" si="390"/>
        <v>14099.999999999965</v>
      </c>
    </row>
    <row r="307" spans="1:13" s="63" customFormat="1">
      <c r="A307" s="57">
        <v>43321</v>
      </c>
      <c r="B307" s="58" t="s">
        <v>315</v>
      </c>
      <c r="C307" s="59">
        <v>3200</v>
      </c>
      <c r="D307" s="58" t="s">
        <v>14</v>
      </c>
      <c r="E307" s="58">
        <v>283.60000000000002</v>
      </c>
      <c r="F307" s="58">
        <v>285.39999999999998</v>
      </c>
      <c r="G307" s="73"/>
      <c r="H307" s="73"/>
      <c r="I307" s="60">
        <f t="shared" ref="I307:I309" si="391">(IF(D307="SHORT",E307-F307,IF(D307="LONG",F307-E307)))*C307</f>
        <v>5759.9999999998545</v>
      </c>
      <c r="J307" s="61"/>
      <c r="K307" s="61"/>
      <c r="L307" s="61">
        <f t="shared" ref="L307:L309" si="392">(J307+I307+K307)/C307</f>
        <v>1.7999999999999545</v>
      </c>
      <c r="M307" s="62">
        <f t="shared" ref="M307:M309" si="393">L307*C307</f>
        <v>5759.9999999998545</v>
      </c>
    </row>
    <row r="308" spans="1:13" s="63" customFormat="1">
      <c r="A308" s="57">
        <v>43321</v>
      </c>
      <c r="B308" s="58" t="s">
        <v>465</v>
      </c>
      <c r="C308" s="59">
        <v>4000</v>
      </c>
      <c r="D308" s="58" t="s">
        <v>14</v>
      </c>
      <c r="E308" s="58">
        <v>154.75</v>
      </c>
      <c r="F308" s="58">
        <v>155.75</v>
      </c>
      <c r="G308" s="73">
        <v>157</v>
      </c>
      <c r="H308" s="73"/>
      <c r="I308" s="60">
        <f t="shared" si="391"/>
        <v>4000</v>
      </c>
      <c r="J308" s="61">
        <f t="shared" ref="J308" si="394">(IF(D308="SHORT",IF(G308="",0,F308-G308),IF(D308="LONG",IF(G308="",0,G308-F308))))*C308</f>
        <v>5000</v>
      </c>
      <c r="K308" s="61"/>
      <c r="L308" s="61">
        <f t="shared" si="392"/>
        <v>2.25</v>
      </c>
      <c r="M308" s="62">
        <f t="shared" si="393"/>
        <v>9000</v>
      </c>
    </row>
    <row r="309" spans="1:13" s="63" customFormat="1">
      <c r="A309" s="57">
        <v>43321</v>
      </c>
      <c r="B309" s="58" t="s">
        <v>439</v>
      </c>
      <c r="C309" s="59">
        <v>1000</v>
      </c>
      <c r="D309" s="58" t="s">
        <v>14</v>
      </c>
      <c r="E309" s="58">
        <v>933.15</v>
      </c>
      <c r="F309" s="58">
        <v>939.2</v>
      </c>
      <c r="G309" s="73"/>
      <c r="H309" s="73"/>
      <c r="I309" s="60">
        <f t="shared" si="391"/>
        <v>6050.0000000000682</v>
      </c>
      <c r="J309" s="61"/>
      <c r="K309" s="61"/>
      <c r="L309" s="61">
        <f t="shared" si="392"/>
        <v>6.0500000000000682</v>
      </c>
      <c r="M309" s="62">
        <f t="shared" si="393"/>
        <v>6050.0000000000682</v>
      </c>
    </row>
    <row r="310" spans="1:13" s="63" customFormat="1">
      <c r="A310" s="57">
        <v>43320</v>
      </c>
      <c r="B310" s="58" t="s">
        <v>473</v>
      </c>
      <c r="C310" s="59">
        <v>1500</v>
      </c>
      <c r="D310" s="58" t="s">
        <v>14</v>
      </c>
      <c r="E310" s="58">
        <v>630.5</v>
      </c>
      <c r="F310" s="58">
        <v>624.6</v>
      </c>
      <c r="G310" s="73"/>
      <c r="H310" s="73"/>
      <c r="I310" s="60">
        <f t="shared" ref="I310:I312" si="395">(IF(D310="SHORT",E310-F310,IF(D310="LONG",F310-E310)))*C310</f>
        <v>-8849.9999999999654</v>
      </c>
      <c r="J310" s="61"/>
      <c r="K310" s="61"/>
      <c r="L310" s="61">
        <f t="shared" ref="L310:L312" si="396">(J310+I310+K310)/C310</f>
        <v>-5.8999999999999773</v>
      </c>
      <c r="M310" s="62">
        <f t="shared" ref="M310:M312" si="397">L310*C310</f>
        <v>-8849.9999999999654</v>
      </c>
    </row>
    <row r="311" spans="1:13" s="63" customFormat="1">
      <c r="A311" s="57">
        <v>43320</v>
      </c>
      <c r="B311" s="58" t="s">
        <v>472</v>
      </c>
      <c r="C311" s="59">
        <v>600</v>
      </c>
      <c r="D311" s="58" t="s">
        <v>14</v>
      </c>
      <c r="E311" s="58">
        <v>621.9</v>
      </c>
      <c r="F311" s="58">
        <v>625.95000000000005</v>
      </c>
      <c r="G311" s="73"/>
      <c r="H311" s="73"/>
      <c r="I311" s="60">
        <f t="shared" si="395"/>
        <v>2430.0000000000409</v>
      </c>
      <c r="J311" s="61"/>
      <c r="K311" s="61"/>
      <c r="L311" s="61">
        <f t="shared" si="396"/>
        <v>4.0500000000000682</v>
      </c>
      <c r="M311" s="62">
        <f t="shared" si="397"/>
        <v>2430.0000000000409</v>
      </c>
    </row>
    <row r="312" spans="1:13" s="63" customFormat="1">
      <c r="A312" s="57">
        <v>43320</v>
      </c>
      <c r="B312" s="58" t="s">
        <v>421</v>
      </c>
      <c r="C312" s="59">
        <v>1200</v>
      </c>
      <c r="D312" s="58" t="s">
        <v>15</v>
      </c>
      <c r="E312" s="58">
        <v>590</v>
      </c>
      <c r="F312" s="58">
        <v>595.35</v>
      </c>
      <c r="G312" s="73"/>
      <c r="H312" s="73"/>
      <c r="I312" s="60">
        <f t="shared" si="395"/>
        <v>-6420.0000000000273</v>
      </c>
      <c r="J312" s="61"/>
      <c r="K312" s="61"/>
      <c r="L312" s="61">
        <f t="shared" si="396"/>
        <v>-5.3500000000000227</v>
      </c>
      <c r="M312" s="62">
        <f t="shared" si="397"/>
        <v>-6420.0000000000273</v>
      </c>
    </row>
    <row r="313" spans="1:13" s="63" customFormat="1">
      <c r="A313" s="57">
        <v>43319</v>
      </c>
      <c r="B313" s="58" t="s">
        <v>467</v>
      </c>
      <c r="C313" s="59">
        <v>4500</v>
      </c>
      <c r="D313" s="58" t="s">
        <v>14</v>
      </c>
      <c r="E313" s="58">
        <v>300.85000000000002</v>
      </c>
      <c r="F313" s="58">
        <v>302.8</v>
      </c>
      <c r="G313" s="73">
        <v>305.25</v>
      </c>
      <c r="H313" s="73"/>
      <c r="I313" s="60">
        <f t="shared" ref="I313:I316" si="398">(IF(D313="SHORT",E313-F313,IF(D313="LONG",F313-E313)))*C313</f>
        <v>8774.9999999999491</v>
      </c>
      <c r="J313" s="61">
        <f t="shared" ref="J313" si="399">(IF(D313="SHORT",IF(G313="",0,F313-G313),IF(D313="LONG",IF(G313="",0,G313-F313))))*C313</f>
        <v>11024.999999999949</v>
      </c>
      <c r="K313" s="61"/>
      <c r="L313" s="61">
        <f t="shared" ref="L313:L316" si="400">(J313+I313+K313)/C313</f>
        <v>4.3999999999999773</v>
      </c>
      <c r="M313" s="62">
        <f t="shared" ref="M313:M316" si="401">L313*C313</f>
        <v>19799.999999999898</v>
      </c>
    </row>
    <row r="314" spans="1:13" s="63" customFormat="1">
      <c r="A314" s="57">
        <v>43319</v>
      </c>
      <c r="B314" s="58" t="s">
        <v>415</v>
      </c>
      <c r="C314" s="59">
        <v>1750</v>
      </c>
      <c r="D314" s="58" t="s">
        <v>15</v>
      </c>
      <c r="E314" s="58">
        <v>225.2</v>
      </c>
      <c r="F314" s="58">
        <v>227.25</v>
      </c>
      <c r="G314" s="73"/>
      <c r="H314" s="73"/>
      <c r="I314" s="60">
        <f t="shared" si="398"/>
        <v>-3587.50000000002</v>
      </c>
      <c r="J314" s="61"/>
      <c r="K314" s="61"/>
      <c r="L314" s="61">
        <f t="shared" si="400"/>
        <v>-2.0500000000000114</v>
      </c>
      <c r="M314" s="62">
        <f t="shared" si="401"/>
        <v>-3587.50000000002</v>
      </c>
    </row>
    <row r="315" spans="1:13" s="63" customFormat="1">
      <c r="A315" s="57">
        <v>43319</v>
      </c>
      <c r="B315" s="58" t="s">
        <v>399</v>
      </c>
      <c r="C315" s="59">
        <v>1000</v>
      </c>
      <c r="D315" s="58" t="s">
        <v>15</v>
      </c>
      <c r="E315" s="58">
        <v>1192.8</v>
      </c>
      <c r="F315" s="58">
        <v>1185</v>
      </c>
      <c r="G315" s="73"/>
      <c r="H315" s="73"/>
      <c r="I315" s="60">
        <f t="shared" si="398"/>
        <v>7799.9999999999545</v>
      </c>
      <c r="J315" s="61"/>
      <c r="K315" s="61"/>
      <c r="L315" s="61">
        <f t="shared" si="400"/>
        <v>7.7999999999999545</v>
      </c>
      <c r="M315" s="62">
        <f t="shared" si="401"/>
        <v>7799.9999999999545</v>
      </c>
    </row>
    <row r="316" spans="1:13" s="63" customFormat="1">
      <c r="A316" s="57">
        <v>43319</v>
      </c>
      <c r="B316" s="58" t="s">
        <v>362</v>
      </c>
      <c r="C316" s="59">
        <v>900</v>
      </c>
      <c r="D316" s="58" t="s">
        <v>14</v>
      </c>
      <c r="E316" s="58">
        <v>576.45000000000005</v>
      </c>
      <c r="F316" s="58">
        <v>580.15</v>
      </c>
      <c r="G316" s="73"/>
      <c r="H316" s="73"/>
      <c r="I316" s="60">
        <f t="shared" si="398"/>
        <v>3329.9999999999386</v>
      </c>
      <c r="J316" s="61"/>
      <c r="K316" s="61"/>
      <c r="L316" s="61">
        <f t="shared" si="400"/>
        <v>3.6999999999999318</v>
      </c>
      <c r="M316" s="62">
        <f t="shared" si="401"/>
        <v>3329.9999999999386</v>
      </c>
    </row>
    <row r="317" spans="1:13" s="63" customFormat="1">
      <c r="A317" s="57">
        <v>43318</v>
      </c>
      <c r="B317" s="58" t="s">
        <v>463</v>
      </c>
      <c r="C317" s="59">
        <v>6000</v>
      </c>
      <c r="D317" s="58" t="s">
        <v>14</v>
      </c>
      <c r="E317" s="58">
        <v>86.65</v>
      </c>
      <c r="F317" s="58">
        <v>87.2</v>
      </c>
      <c r="G317" s="73"/>
      <c r="H317" s="73"/>
      <c r="I317" s="60">
        <f t="shared" ref="I317" si="402">(IF(D317="SHORT",E317-F317,IF(D317="LONG",F317-E317)))*C317</f>
        <v>3299.9999999999827</v>
      </c>
      <c r="J317" s="61"/>
      <c r="K317" s="61"/>
      <c r="L317" s="61">
        <f t="shared" ref="L317" si="403">(J317+I317+K317)/C317</f>
        <v>0.54999999999999716</v>
      </c>
      <c r="M317" s="62">
        <f t="shared" ref="M317" si="404">L317*C317</f>
        <v>3299.9999999999827</v>
      </c>
    </row>
    <row r="318" spans="1:13" s="32" customFormat="1">
      <c r="A318" s="70">
        <v>43315</v>
      </c>
      <c r="B318" s="71" t="s">
        <v>471</v>
      </c>
      <c r="C318" s="72">
        <v>400</v>
      </c>
      <c r="D318" s="71" t="s">
        <v>14</v>
      </c>
      <c r="E318" s="71">
        <v>1179</v>
      </c>
      <c r="F318" s="71">
        <v>1186.6500000000001</v>
      </c>
      <c r="G318" s="66">
        <v>1196.1500000000001</v>
      </c>
      <c r="H318" s="66">
        <v>1205.75</v>
      </c>
      <c r="I318" s="68">
        <f t="shared" ref="I318:I320" si="405">(IF(D318="SHORT",E318-F318,IF(D318="LONG",F318-E318)))*C318</f>
        <v>3060.0000000000364</v>
      </c>
      <c r="J318" s="67">
        <f t="shared" ref="J318" si="406">(IF(D318="SHORT",IF(G318="",0,F318-G318),IF(D318="LONG",IF(G318="",0,G318-F318))))*C318</f>
        <v>3800</v>
      </c>
      <c r="K318" s="67">
        <f t="shared" ref="K318" si="407">(IF(D318="SHORT",IF(H318="",0,G318-H318),IF(D318="LONG",IF(H318="",0,(H318-G318)))))*C318</f>
        <v>3839.9999999999636</v>
      </c>
      <c r="L318" s="67">
        <f t="shared" ref="L318:L320" si="408">(J318+I318+K318)/C318</f>
        <v>26.75</v>
      </c>
      <c r="M318" s="69">
        <f t="shared" ref="M318:M320" si="409">L318*C318</f>
        <v>10700</v>
      </c>
    </row>
    <row r="319" spans="1:13" s="63" customFormat="1">
      <c r="A319" s="57">
        <v>43315</v>
      </c>
      <c r="B319" s="58" t="s">
        <v>379</v>
      </c>
      <c r="C319" s="59">
        <v>1250</v>
      </c>
      <c r="D319" s="58" t="s">
        <v>14</v>
      </c>
      <c r="E319" s="58">
        <v>516.25</v>
      </c>
      <c r="F319" s="58">
        <v>519.6</v>
      </c>
      <c r="G319" s="73"/>
      <c r="H319" s="73"/>
      <c r="I319" s="60">
        <f t="shared" si="405"/>
        <v>4187.5000000000282</v>
      </c>
      <c r="J319" s="61"/>
      <c r="K319" s="61"/>
      <c r="L319" s="61">
        <f t="shared" si="408"/>
        <v>3.3500000000000227</v>
      </c>
      <c r="M319" s="62">
        <f t="shared" si="409"/>
        <v>4187.5000000000282</v>
      </c>
    </row>
    <row r="320" spans="1:13" s="63" customFormat="1">
      <c r="A320" s="57">
        <v>43315</v>
      </c>
      <c r="B320" s="58" t="s">
        <v>430</v>
      </c>
      <c r="C320" s="59">
        <v>2250</v>
      </c>
      <c r="D320" s="58" t="s">
        <v>14</v>
      </c>
      <c r="E320" s="58">
        <v>238</v>
      </c>
      <c r="F320" s="58">
        <v>239.55</v>
      </c>
      <c r="G320" s="73"/>
      <c r="H320" s="73"/>
      <c r="I320" s="60">
        <f t="shared" si="405"/>
        <v>3487.5000000000255</v>
      </c>
      <c r="J320" s="61"/>
      <c r="K320" s="61"/>
      <c r="L320" s="61">
        <f t="shared" si="408"/>
        <v>1.5500000000000114</v>
      </c>
      <c r="M320" s="62">
        <f t="shared" si="409"/>
        <v>3487.5000000000255</v>
      </c>
    </row>
    <row r="321" spans="1:13" s="63" customFormat="1">
      <c r="A321" s="57">
        <v>43314</v>
      </c>
      <c r="B321" s="58" t="s">
        <v>470</v>
      </c>
      <c r="C321" s="59">
        <v>1061</v>
      </c>
      <c r="D321" s="58" t="s">
        <v>14</v>
      </c>
      <c r="E321" s="58">
        <v>560.20000000000005</v>
      </c>
      <c r="F321" s="58">
        <v>563.75</v>
      </c>
      <c r="G321" s="73"/>
      <c r="H321" s="73"/>
      <c r="I321" s="60">
        <f t="shared" ref="I321:I324" si="410">(IF(D321="SHORT",E321-F321,IF(D321="LONG",F321-E321)))*C321</f>
        <v>3766.549999999952</v>
      </c>
      <c r="J321" s="61"/>
      <c r="K321" s="61"/>
      <c r="L321" s="61">
        <f t="shared" ref="L321:L324" si="411">(J321+I321+K321)/C321</f>
        <v>3.5499999999999545</v>
      </c>
      <c r="M321" s="62">
        <f t="shared" ref="M321:M324" si="412">L321*C321</f>
        <v>3766.549999999952</v>
      </c>
    </row>
    <row r="322" spans="1:13" s="63" customFormat="1">
      <c r="A322" s="57">
        <v>43314</v>
      </c>
      <c r="B322" s="58" t="s">
        <v>469</v>
      </c>
      <c r="C322" s="59">
        <v>4500</v>
      </c>
      <c r="D322" s="58" t="s">
        <v>14</v>
      </c>
      <c r="E322" s="58">
        <v>174.95</v>
      </c>
      <c r="F322" s="58">
        <v>176.05</v>
      </c>
      <c r="G322" s="73"/>
      <c r="H322" s="73"/>
      <c r="I322" s="60">
        <f t="shared" si="410"/>
        <v>4950.0000000001019</v>
      </c>
      <c r="J322" s="61"/>
      <c r="K322" s="61"/>
      <c r="L322" s="61">
        <f t="shared" si="411"/>
        <v>1.1000000000000227</v>
      </c>
      <c r="M322" s="62">
        <f t="shared" si="412"/>
        <v>4950.0000000001019</v>
      </c>
    </row>
    <row r="323" spans="1:13" s="63" customFormat="1">
      <c r="A323" s="57">
        <v>43314</v>
      </c>
      <c r="B323" s="58" t="s">
        <v>468</v>
      </c>
      <c r="C323" s="59">
        <v>400</v>
      </c>
      <c r="D323" s="58" t="s">
        <v>14</v>
      </c>
      <c r="E323" s="58">
        <v>1537</v>
      </c>
      <c r="F323" s="58">
        <v>1546.95</v>
      </c>
      <c r="G323" s="73"/>
      <c r="H323" s="73"/>
      <c r="I323" s="60">
        <f t="shared" si="410"/>
        <v>3980.0000000000182</v>
      </c>
      <c r="J323" s="61"/>
      <c r="K323" s="61"/>
      <c r="L323" s="61">
        <f t="shared" si="411"/>
        <v>9.9500000000000455</v>
      </c>
      <c r="M323" s="62">
        <f t="shared" si="412"/>
        <v>3980.0000000000182</v>
      </c>
    </row>
    <row r="324" spans="1:13" s="63" customFormat="1">
      <c r="A324" s="57">
        <v>43314</v>
      </c>
      <c r="B324" s="58" t="s">
        <v>467</v>
      </c>
      <c r="C324" s="59">
        <v>4500</v>
      </c>
      <c r="D324" s="58" t="s">
        <v>15</v>
      </c>
      <c r="E324" s="58">
        <v>306.55</v>
      </c>
      <c r="F324" s="58">
        <v>304.55</v>
      </c>
      <c r="G324" s="73">
        <v>302.10000000000002</v>
      </c>
      <c r="H324" s="73"/>
      <c r="I324" s="60">
        <f t="shared" si="410"/>
        <v>9000</v>
      </c>
      <c r="J324" s="61">
        <f t="shared" ref="J324" si="413">(IF(D324="SHORT",IF(G324="",0,F324-G324),IF(D324="LONG",IF(G324="",0,G324-F324))))*C324</f>
        <v>11024.999999999949</v>
      </c>
      <c r="K324" s="61"/>
      <c r="L324" s="61">
        <f t="shared" si="411"/>
        <v>4.4499999999999886</v>
      </c>
      <c r="M324" s="62">
        <f t="shared" si="412"/>
        <v>20024.999999999949</v>
      </c>
    </row>
    <row r="325" spans="1:13" s="63" customFormat="1">
      <c r="A325" s="57">
        <v>43313</v>
      </c>
      <c r="B325" s="58" t="s">
        <v>405</v>
      </c>
      <c r="C325" s="59">
        <v>800</v>
      </c>
      <c r="D325" s="58" t="s">
        <v>15</v>
      </c>
      <c r="E325" s="58">
        <v>1321.35</v>
      </c>
      <c r="F325" s="58">
        <v>1333.25</v>
      </c>
      <c r="G325" s="73"/>
      <c r="H325" s="73"/>
      <c r="I325" s="60">
        <f t="shared" ref="I325" si="414">(IF(D325="SHORT",E325-F325,IF(D325="LONG",F325-E325)))*C325</f>
        <v>-9520.0000000000728</v>
      </c>
      <c r="J325" s="61"/>
      <c r="K325" s="61"/>
      <c r="L325" s="61">
        <f t="shared" ref="L325" si="415">(J325+I325+K325)/C325</f>
        <v>-11.900000000000091</v>
      </c>
      <c r="M325" s="62">
        <f t="shared" ref="M325" si="416">L325*C325</f>
        <v>-9520.0000000000728</v>
      </c>
    </row>
    <row r="326" spans="1:13" s="63" customFormat="1">
      <c r="A326" s="57">
        <v>43313</v>
      </c>
      <c r="B326" s="58" t="s">
        <v>372</v>
      </c>
      <c r="C326" s="59">
        <v>300</v>
      </c>
      <c r="D326" s="58" t="s">
        <v>15</v>
      </c>
      <c r="E326" s="58">
        <v>2000</v>
      </c>
      <c r="F326" s="58">
        <v>1987</v>
      </c>
      <c r="G326" s="73"/>
      <c r="H326" s="73"/>
      <c r="I326" s="60">
        <f t="shared" ref="I326:I327" si="417">(IF(D326="SHORT",E326-F326,IF(D326="LONG",F326-E326)))*C326</f>
        <v>3900</v>
      </c>
      <c r="J326" s="61"/>
      <c r="K326" s="61"/>
      <c r="L326" s="61">
        <f t="shared" ref="L326:L327" si="418">(J326+I326+K326)/C326</f>
        <v>13</v>
      </c>
      <c r="M326" s="62">
        <f t="shared" ref="M326:M327" si="419">L326*C326</f>
        <v>3900</v>
      </c>
    </row>
    <row r="327" spans="1:13" s="32" customFormat="1">
      <c r="A327" s="70">
        <v>43313</v>
      </c>
      <c r="B327" s="71" t="s">
        <v>410</v>
      </c>
      <c r="C327" s="72">
        <v>2500</v>
      </c>
      <c r="D327" s="71" t="s">
        <v>14</v>
      </c>
      <c r="E327" s="71">
        <v>141.69999999999999</v>
      </c>
      <c r="F327" s="71">
        <v>142.6</v>
      </c>
      <c r="G327" s="66">
        <v>143.80000000000001</v>
      </c>
      <c r="H327" s="66">
        <v>144.94999999999999</v>
      </c>
      <c r="I327" s="68">
        <f t="shared" si="417"/>
        <v>2250.0000000000141</v>
      </c>
      <c r="J327" s="67">
        <f t="shared" ref="J327" si="420">(IF(D327="SHORT",IF(G327="",0,F327-G327),IF(D327="LONG",IF(G327="",0,G327-F327))))*C327</f>
        <v>3000.0000000000427</v>
      </c>
      <c r="K327" s="67">
        <f t="shared" ref="K327" si="421">(IF(D327="SHORT",IF(H327="",0,G327-H327),IF(D327="LONG",IF(H327="",0,(H327-G327)))))*C327</f>
        <v>2874.9999999999432</v>
      </c>
      <c r="L327" s="67">
        <f t="shared" si="418"/>
        <v>3.25</v>
      </c>
      <c r="M327" s="69">
        <f t="shared" si="419"/>
        <v>8125</v>
      </c>
    </row>
    <row r="328" spans="1:13" ht="15" customHeight="1">
      <c r="A328" s="83"/>
      <c r="B328" s="84"/>
      <c r="C328" s="84"/>
      <c r="D328" s="84"/>
      <c r="E328" s="84"/>
      <c r="F328" s="84"/>
      <c r="G328" s="84"/>
      <c r="H328" s="84"/>
      <c r="I328" s="85"/>
      <c r="J328" s="86"/>
      <c r="K328" s="87"/>
      <c r="L328" s="88"/>
      <c r="M328" s="84"/>
    </row>
    <row r="329" spans="1:13" s="63" customFormat="1">
      <c r="A329" s="57">
        <v>43312</v>
      </c>
      <c r="B329" s="58" t="s">
        <v>381</v>
      </c>
      <c r="C329" s="59">
        <v>4000</v>
      </c>
      <c r="D329" s="58" t="s">
        <v>14</v>
      </c>
      <c r="E329" s="58">
        <v>112.65</v>
      </c>
      <c r="F329" s="58">
        <v>113.4</v>
      </c>
      <c r="G329" s="73"/>
      <c r="H329" s="73"/>
      <c r="I329" s="60">
        <f t="shared" ref="I329:I331" si="422">(IF(D329="SHORT",E329-F329,IF(D329="LONG",F329-E329)))*C329</f>
        <v>3000</v>
      </c>
      <c r="J329" s="61"/>
      <c r="K329" s="61"/>
      <c r="L329" s="61">
        <f t="shared" ref="L329:L331" si="423">(J329+I329+K329)/C329</f>
        <v>0.75</v>
      </c>
      <c r="M329" s="62">
        <f t="shared" ref="M329:M331" si="424">L329*C329</f>
        <v>3000</v>
      </c>
    </row>
    <row r="330" spans="1:13" s="63" customFormat="1">
      <c r="A330" s="57">
        <v>43312</v>
      </c>
      <c r="B330" s="58" t="s">
        <v>357</v>
      </c>
      <c r="C330" s="59">
        <v>800</v>
      </c>
      <c r="D330" s="58" t="s">
        <v>14</v>
      </c>
      <c r="E330" s="58">
        <v>1302</v>
      </c>
      <c r="F330" s="58">
        <v>1310.45</v>
      </c>
      <c r="G330" s="73"/>
      <c r="H330" s="73"/>
      <c r="I330" s="60">
        <f t="shared" si="422"/>
        <v>6760.0000000000364</v>
      </c>
      <c r="J330" s="61"/>
      <c r="K330" s="61"/>
      <c r="L330" s="61">
        <f t="shared" si="423"/>
        <v>8.4500000000000455</v>
      </c>
      <c r="M330" s="62">
        <f t="shared" si="424"/>
        <v>6760.0000000000364</v>
      </c>
    </row>
    <row r="331" spans="1:13" s="63" customFormat="1" ht="15.75" customHeight="1">
      <c r="A331" s="57">
        <v>43312</v>
      </c>
      <c r="B331" s="58" t="s">
        <v>279</v>
      </c>
      <c r="C331" s="59">
        <v>2500</v>
      </c>
      <c r="D331" s="58" t="s">
        <v>15</v>
      </c>
      <c r="E331" s="58">
        <v>390.85</v>
      </c>
      <c r="F331" s="58">
        <v>389.35</v>
      </c>
      <c r="G331" s="73"/>
      <c r="H331" s="73"/>
      <c r="I331" s="60">
        <f t="shared" si="422"/>
        <v>3750</v>
      </c>
      <c r="J331" s="61"/>
      <c r="K331" s="61"/>
      <c r="L331" s="61">
        <f t="shared" si="423"/>
        <v>1.5</v>
      </c>
      <c r="M331" s="62">
        <f t="shared" si="424"/>
        <v>3750</v>
      </c>
    </row>
    <row r="332" spans="1:13" s="63" customFormat="1">
      <c r="A332" s="57">
        <v>43311</v>
      </c>
      <c r="B332" s="58" t="s">
        <v>334</v>
      </c>
      <c r="C332" s="59">
        <v>1200</v>
      </c>
      <c r="D332" s="58" t="s">
        <v>15</v>
      </c>
      <c r="E332" s="58">
        <v>475.5</v>
      </c>
      <c r="F332" s="58">
        <v>472.4</v>
      </c>
      <c r="G332" s="73">
        <v>468.6</v>
      </c>
      <c r="H332" s="73"/>
      <c r="I332" s="60">
        <f t="shared" ref="I332:I336" si="425">(IF(D332="SHORT",E332-F332,IF(D332="LONG",F332-E332)))*C332</f>
        <v>3720.0000000000273</v>
      </c>
      <c r="J332" s="61">
        <f t="shared" ref="J332:J336" si="426">(IF(D332="SHORT",IF(G332="",0,F332-G332),IF(D332="LONG",IF(G332="",0,G332-F332))))*C332</f>
        <v>4559.9999999999454</v>
      </c>
      <c r="K332" s="61"/>
      <c r="L332" s="61">
        <f t="shared" ref="L332:L336" si="427">(J332+I332+K332)/C332</f>
        <v>6.8999999999999773</v>
      </c>
      <c r="M332" s="62">
        <f t="shared" ref="M332:M336" si="428">L332*C332</f>
        <v>8279.9999999999727</v>
      </c>
    </row>
    <row r="333" spans="1:13" s="63" customFormat="1">
      <c r="A333" s="57">
        <v>43311</v>
      </c>
      <c r="B333" s="58" t="s">
        <v>361</v>
      </c>
      <c r="C333" s="59">
        <v>8000</v>
      </c>
      <c r="D333" s="58" t="s">
        <v>14</v>
      </c>
      <c r="E333" s="58">
        <v>61.3</v>
      </c>
      <c r="F333" s="58">
        <v>61.65</v>
      </c>
      <c r="G333" s="73"/>
      <c r="H333" s="73"/>
      <c r="I333" s="60">
        <f t="shared" si="425"/>
        <v>2800.0000000000114</v>
      </c>
      <c r="J333" s="61"/>
      <c r="K333" s="61"/>
      <c r="L333" s="61">
        <f t="shared" si="427"/>
        <v>0.35000000000000142</v>
      </c>
      <c r="M333" s="62">
        <f t="shared" si="428"/>
        <v>2800.0000000000114</v>
      </c>
    </row>
    <row r="334" spans="1:13" s="63" customFormat="1">
      <c r="A334" s="57">
        <v>43311</v>
      </c>
      <c r="B334" s="58" t="s">
        <v>458</v>
      </c>
      <c r="C334" s="59">
        <v>1250</v>
      </c>
      <c r="D334" s="58" t="s">
        <v>14</v>
      </c>
      <c r="E334" s="58">
        <v>602.5</v>
      </c>
      <c r="F334" s="58">
        <v>597.04999999999995</v>
      </c>
      <c r="G334" s="73"/>
      <c r="H334" s="73"/>
      <c r="I334" s="60">
        <f t="shared" si="425"/>
        <v>-6812.5000000000564</v>
      </c>
      <c r="J334" s="61"/>
      <c r="K334" s="61"/>
      <c r="L334" s="61">
        <f t="shared" si="427"/>
        <v>-5.4500000000000455</v>
      </c>
      <c r="M334" s="62">
        <f t="shared" si="428"/>
        <v>-6812.5000000000564</v>
      </c>
    </row>
    <row r="335" spans="1:13" s="63" customFormat="1">
      <c r="A335" s="57">
        <v>43311</v>
      </c>
      <c r="B335" s="58" t="s">
        <v>410</v>
      </c>
      <c r="C335" s="59">
        <v>2800</v>
      </c>
      <c r="D335" s="58" t="s">
        <v>14</v>
      </c>
      <c r="E335" s="58">
        <v>150.80000000000001</v>
      </c>
      <c r="F335" s="58">
        <v>149.4</v>
      </c>
      <c r="G335" s="73"/>
      <c r="H335" s="73"/>
      <c r="I335" s="60">
        <f t="shared" si="425"/>
        <v>-3920.0000000000159</v>
      </c>
      <c r="J335" s="61"/>
      <c r="K335" s="61"/>
      <c r="L335" s="61">
        <f t="shared" si="427"/>
        <v>-1.4000000000000057</v>
      </c>
      <c r="M335" s="62">
        <f t="shared" si="428"/>
        <v>-3920.0000000000159</v>
      </c>
    </row>
    <row r="336" spans="1:13" s="63" customFormat="1">
      <c r="A336" s="57">
        <v>43311</v>
      </c>
      <c r="B336" s="58" t="s">
        <v>442</v>
      </c>
      <c r="C336" s="59">
        <v>2750</v>
      </c>
      <c r="D336" s="58" t="s">
        <v>14</v>
      </c>
      <c r="E336" s="58">
        <v>296.85000000000002</v>
      </c>
      <c r="F336" s="58">
        <v>298.75</v>
      </c>
      <c r="G336" s="73">
        <v>301.2</v>
      </c>
      <c r="H336" s="73"/>
      <c r="I336" s="60">
        <f t="shared" si="425"/>
        <v>5224.9999999999372</v>
      </c>
      <c r="J336" s="61">
        <f t="shared" si="426"/>
        <v>6737.4999999999691</v>
      </c>
      <c r="K336" s="61"/>
      <c r="L336" s="61">
        <f t="shared" si="427"/>
        <v>4.3499999999999659</v>
      </c>
      <c r="M336" s="62">
        <f t="shared" si="428"/>
        <v>11962.499999999905</v>
      </c>
    </row>
    <row r="337" spans="1:13" s="63" customFormat="1">
      <c r="A337" s="57">
        <v>43308</v>
      </c>
      <c r="B337" s="58" t="s">
        <v>318</v>
      </c>
      <c r="C337" s="59">
        <v>4500</v>
      </c>
      <c r="D337" s="58" t="s">
        <v>14</v>
      </c>
      <c r="E337" s="58">
        <v>168</v>
      </c>
      <c r="F337" s="58">
        <v>169.05</v>
      </c>
      <c r="G337" s="73"/>
      <c r="H337" s="73"/>
      <c r="I337" s="60">
        <f t="shared" ref="I337:I339" si="429">(IF(D337="SHORT",E337-F337,IF(D337="LONG",F337-E337)))*C337</f>
        <v>4725.0000000000509</v>
      </c>
      <c r="J337" s="61"/>
      <c r="K337" s="61"/>
      <c r="L337" s="61">
        <f t="shared" ref="L337:L339" si="430">(J337+I337+K337)/C337</f>
        <v>1.0500000000000114</v>
      </c>
      <c r="M337" s="62">
        <f t="shared" ref="M337:M339" si="431">L337*C337</f>
        <v>4725.0000000000509</v>
      </c>
    </row>
    <row r="338" spans="1:13" s="63" customFormat="1">
      <c r="A338" s="57">
        <v>43308</v>
      </c>
      <c r="B338" s="58" t="s">
        <v>466</v>
      </c>
      <c r="C338" s="59">
        <v>2250</v>
      </c>
      <c r="D338" s="58" t="s">
        <v>14</v>
      </c>
      <c r="E338" s="58">
        <v>201.1</v>
      </c>
      <c r="F338" s="58">
        <v>199.25</v>
      </c>
      <c r="G338" s="73"/>
      <c r="H338" s="73"/>
      <c r="I338" s="60">
        <f t="shared" si="429"/>
        <v>-4162.4999999999873</v>
      </c>
      <c r="J338" s="61"/>
      <c r="K338" s="61"/>
      <c r="L338" s="61">
        <f t="shared" si="430"/>
        <v>-1.8499999999999943</v>
      </c>
      <c r="M338" s="62">
        <f t="shared" si="431"/>
        <v>-4162.4999999999873</v>
      </c>
    </row>
    <row r="339" spans="1:13" s="63" customFormat="1">
      <c r="A339" s="57">
        <v>43308</v>
      </c>
      <c r="B339" s="58" t="s">
        <v>315</v>
      </c>
      <c r="C339" s="59">
        <v>3200</v>
      </c>
      <c r="D339" s="58" t="s">
        <v>14</v>
      </c>
      <c r="E339" s="58">
        <v>273.35000000000002</v>
      </c>
      <c r="F339" s="58">
        <v>274.35000000000002</v>
      </c>
      <c r="G339" s="73"/>
      <c r="H339" s="73"/>
      <c r="I339" s="60">
        <f t="shared" si="429"/>
        <v>3200</v>
      </c>
      <c r="J339" s="61"/>
      <c r="K339" s="61"/>
      <c r="L339" s="61">
        <f t="shared" si="430"/>
        <v>1</v>
      </c>
      <c r="M339" s="62">
        <f t="shared" si="431"/>
        <v>3200</v>
      </c>
    </row>
    <row r="340" spans="1:13" s="63" customFormat="1">
      <c r="A340" s="57">
        <v>43307</v>
      </c>
      <c r="B340" s="58" t="s">
        <v>332</v>
      </c>
      <c r="C340" s="59">
        <v>2800</v>
      </c>
      <c r="D340" s="58" t="s">
        <v>14</v>
      </c>
      <c r="E340" s="58">
        <v>163.6</v>
      </c>
      <c r="F340" s="58">
        <v>164.65</v>
      </c>
      <c r="G340" s="73">
        <v>166</v>
      </c>
      <c r="H340" s="73"/>
      <c r="I340" s="60">
        <f t="shared" ref="I340:I343" si="432">(IF(D340="SHORT",E340-F340,IF(D340="LONG",F340-E340)))*C340</f>
        <v>2940.0000000000318</v>
      </c>
      <c r="J340" s="61">
        <f t="shared" ref="J340" si="433">(IF(D340="SHORT",IF(G340="",0,F340-G340),IF(D340="LONG",IF(G340="",0,G340-F340))))*C340</f>
        <v>3779.9999999999841</v>
      </c>
      <c r="K340" s="61"/>
      <c r="L340" s="61">
        <f t="shared" ref="L340:L343" si="434">(J340+I340+K340)/C340</f>
        <v>2.4000000000000057</v>
      </c>
      <c r="M340" s="62">
        <f t="shared" ref="M340:M343" si="435">L340*C340</f>
        <v>6720.0000000000164</v>
      </c>
    </row>
    <row r="341" spans="1:13" s="63" customFormat="1">
      <c r="A341" s="57">
        <v>43307</v>
      </c>
      <c r="B341" s="58" t="s">
        <v>409</v>
      </c>
      <c r="C341" s="59">
        <v>3000</v>
      </c>
      <c r="D341" s="58" t="s">
        <v>14</v>
      </c>
      <c r="E341" s="58">
        <v>86.2</v>
      </c>
      <c r="F341" s="58">
        <v>85.3</v>
      </c>
      <c r="G341" s="73"/>
      <c r="H341" s="73"/>
      <c r="I341" s="60">
        <f t="shared" si="432"/>
        <v>-2700.0000000000173</v>
      </c>
      <c r="J341" s="61"/>
      <c r="K341" s="61"/>
      <c r="L341" s="61">
        <f t="shared" si="434"/>
        <v>-0.9000000000000058</v>
      </c>
      <c r="M341" s="62">
        <f t="shared" si="435"/>
        <v>-2700.0000000000173</v>
      </c>
    </row>
    <row r="342" spans="1:13" s="63" customFormat="1">
      <c r="A342" s="57">
        <v>43307</v>
      </c>
      <c r="B342" s="58" t="s">
        <v>355</v>
      </c>
      <c r="C342" s="59">
        <v>600</v>
      </c>
      <c r="D342" s="58" t="s">
        <v>14</v>
      </c>
      <c r="E342" s="58">
        <v>1655</v>
      </c>
      <c r="F342" s="58">
        <v>1665.75</v>
      </c>
      <c r="G342" s="73"/>
      <c r="H342" s="73"/>
      <c r="I342" s="60">
        <f t="shared" si="432"/>
        <v>6450</v>
      </c>
      <c r="J342" s="61"/>
      <c r="K342" s="61"/>
      <c r="L342" s="61">
        <f t="shared" si="434"/>
        <v>10.75</v>
      </c>
      <c r="M342" s="62">
        <f t="shared" si="435"/>
        <v>6450</v>
      </c>
    </row>
    <row r="343" spans="1:13" s="63" customFormat="1">
      <c r="A343" s="57">
        <v>43307</v>
      </c>
      <c r="B343" s="58" t="s">
        <v>331</v>
      </c>
      <c r="C343" s="59">
        <v>1300</v>
      </c>
      <c r="D343" s="58" t="s">
        <v>14</v>
      </c>
      <c r="E343" s="58">
        <v>400</v>
      </c>
      <c r="F343" s="58">
        <v>402.6</v>
      </c>
      <c r="G343" s="73"/>
      <c r="H343" s="73"/>
      <c r="I343" s="60">
        <f t="shared" si="432"/>
        <v>3380.0000000000296</v>
      </c>
      <c r="J343" s="61"/>
      <c r="K343" s="61"/>
      <c r="L343" s="61">
        <f t="shared" si="434"/>
        <v>2.6000000000000227</v>
      </c>
      <c r="M343" s="62">
        <f t="shared" si="435"/>
        <v>3380.0000000000296</v>
      </c>
    </row>
    <row r="344" spans="1:13" s="63" customFormat="1">
      <c r="A344" s="57">
        <v>43306</v>
      </c>
      <c r="B344" s="58" t="s">
        <v>445</v>
      </c>
      <c r="C344" s="59">
        <v>2400</v>
      </c>
      <c r="D344" s="58" t="s">
        <v>14</v>
      </c>
      <c r="E344" s="58">
        <v>274.3</v>
      </c>
      <c r="F344" s="58">
        <v>276</v>
      </c>
      <c r="G344" s="73"/>
      <c r="H344" s="73"/>
      <c r="I344" s="60">
        <f t="shared" ref="I344" si="436">(IF(D344="SHORT",E344-F344,IF(D344="LONG",F344-E344)))*C344</f>
        <v>4079.9999999999727</v>
      </c>
      <c r="J344" s="61"/>
      <c r="K344" s="61"/>
      <c r="L344" s="61">
        <f t="shared" ref="L344" si="437">(J344+I344+K344)/C344</f>
        <v>1.6999999999999886</v>
      </c>
      <c r="M344" s="62">
        <f t="shared" ref="M344" si="438">L344*C344</f>
        <v>4079.9999999999727</v>
      </c>
    </row>
    <row r="345" spans="1:13" s="32" customFormat="1">
      <c r="A345" s="70">
        <v>43305</v>
      </c>
      <c r="B345" s="71" t="s">
        <v>348</v>
      </c>
      <c r="C345" s="72">
        <v>1200</v>
      </c>
      <c r="D345" s="71" t="s">
        <v>14</v>
      </c>
      <c r="E345" s="71">
        <v>968.45</v>
      </c>
      <c r="F345" s="71">
        <v>974.7</v>
      </c>
      <c r="G345" s="66">
        <v>982.55</v>
      </c>
      <c r="H345" s="66">
        <v>990.4</v>
      </c>
      <c r="I345" s="68">
        <f t="shared" ref="I345:I347" si="439">(IF(D345="SHORT",E345-F345,IF(D345="LONG",F345-E345)))*C345</f>
        <v>7500</v>
      </c>
      <c r="J345" s="67">
        <f t="shared" ref="J345:J346" si="440">(IF(D345="SHORT",IF(G345="",0,F345-G345),IF(D345="LONG",IF(G345="",0,G345-F345))))*C345</f>
        <v>9419.9999999998909</v>
      </c>
      <c r="K345" s="67">
        <f t="shared" ref="K345:K346" si="441">(IF(D345="SHORT",IF(H345="",0,G345-H345),IF(D345="LONG",IF(H345="",0,(H345-G345)))))*C345</f>
        <v>9420.0000000000273</v>
      </c>
      <c r="L345" s="67">
        <f t="shared" ref="L345:L347" si="442">(J345+I345+K345)/C345</f>
        <v>21.949999999999932</v>
      </c>
      <c r="M345" s="69">
        <f t="shared" ref="M345:M347" si="443">L345*C345</f>
        <v>26339.99999999992</v>
      </c>
    </row>
    <row r="346" spans="1:13" s="32" customFormat="1">
      <c r="A346" s="70">
        <v>43305</v>
      </c>
      <c r="B346" s="71" t="s">
        <v>458</v>
      </c>
      <c r="C346" s="72">
        <v>1250</v>
      </c>
      <c r="D346" s="71" t="s">
        <v>14</v>
      </c>
      <c r="E346" s="71">
        <v>574.25</v>
      </c>
      <c r="F346" s="71">
        <v>577.95000000000005</v>
      </c>
      <c r="G346" s="66">
        <v>582.6</v>
      </c>
      <c r="H346" s="66">
        <v>587.29999999999995</v>
      </c>
      <c r="I346" s="68">
        <f t="shared" si="439"/>
        <v>4625.0000000000564</v>
      </c>
      <c r="J346" s="67">
        <f t="shared" si="440"/>
        <v>5812.4999999999718</v>
      </c>
      <c r="K346" s="67">
        <f t="shared" si="441"/>
        <v>5874.9999999999145</v>
      </c>
      <c r="L346" s="67">
        <f t="shared" si="442"/>
        <v>13.049999999999955</v>
      </c>
      <c r="M346" s="69">
        <f t="shared" si="443"/>
        <v>16312.499999999944</v>
      </c>
    </row>
    <row r="347" spans="1:13" s="63" customFormat="1">
      <c r="A347" s="57">
        <v>43305</v>
      </c>
      <c r="B347" s="58" t="s">
        <v>436</v>
      </c>
      <c r="C347" s="59">
        <v>1000</v>
      </c>
      <c r="D347" s="58" t="s">
        <v>14</v>
      </c>
      <c r="E347" s="58">
        <v>568</v>
      </c>
      <c r="F347" s="58">
        <v>562.85</v>
      </c>
      <c r="G347" s="73"/>
      <c r="H347" s="73"/>
      <c r="I347" s="60">
        <f t="shared" si="439"/>
        <v>-5149.9999999999773</v>
      </c>
      <c r="J347" s="61"/>
      <c r="K347" s="61"/>
      <c r="L347" s="61">
        <f t="shared" si="442"/>
        <v>-5.1499999999999773</v>
      </c>
      <c r="M347" s="62">
        <f t="shared" si="443"/>
        <v>-5149.9999999999773</v>
      </c>
    </row>
    <row r="348" spans="1:13" s="63" customFormat="1">
      <c r="A348" s="57">
        <v>43304</v>
      </c>
      <c r="B348" s="58" t="s">
        <v>200</v>
      </c>
      <c r="C348" s="59">
        <v>1500</v>
      </c>
      <c r="D348" s="58" t="s">
        <v>14</v>
      </c>
      <c r="E348" s="58">
        <v>498.5</v>
      </c>
      <c r="F348" s="58">
        <v>501.95</v>
      </c>
      <c r="G348" s="73"/>
      <c r="H348" s="73"/>
      <c r="I348" s="60">
        <f t="shared" ref="I348:I352" si="444">(IF(D348="SHORT",E348-F348,IF(D348="LONG",F348-E348)))*C348</f>
        <v>5174.9999999999827</v>
      </c>
      <c r="J348" s="61"/>
      <c r="K348" s="61"/>
      <c r="L348" s="61">
        <f t="shared" ref="L348:L352" si="445">(J348+I348+K348)/C348</f>
        <v>3.4499999999999886</v>
      </c>
      <c r="M348" s="62">
        <f t="shared" ref="M348:M352" si="446">L348*C348</f>
        <v>5174.9999999999827</v>
      </c>
    </row>
    <row r="349" spans="1:13" s="63" customFormat="1">
      <c r="A349" s="57">
        <v>43304</v>
      </c>
      <c r="B349" s="58" t="s">
        <v>435</v>
      </c>
      <c r="C349" s="59">
        <v>2000</v>
      </c>
      <c r="D349" s="58" t="s">
        <v>15</v>
      </c>
      <c r="E349" s="58">
        <v>398.4</v>
      </c>
      <c r="F349" s="58">
        <v>395.8</v>
      </c>
      <c r="G349" s="73"/>
      <c r="H349" s="73"/>
      <c r="I349" s="60">
        <f t="shared" si="444"/>
        <v>5199.9999999999318</v>
      </c>
      <c r="J349" s="61"/>
      <c r="K349" s="61"/>
      <c r="L349" s="61">
        <f t="shared" si="445"/>
        <v>2.5999999999999659</v>
      </c>
      <c r="M349" s="62">
        <f t="shared" si="446"/>
        <v>5199.9999999999318</v>
      </c>
    </row>
    <row r="350" spans="1:13" s="32" customFormat="1">
      <c r="A350" s="70">
        <v>43304</v>
      </c>
      <c r="B350" s="71" t="s">
        <v>378</v>
      </c>
      <c r="C350" s="72">
        <v>2000</v>
      </c>
      <c r="D350" s="71" t="s">
        <v>14</v>
      </c>
      <c r="E350" s="71">
        <v>310</v>
      </c>
      <c r="F350" s="71">
        <v>312</v>
      </c>
      <c r="G350" s="66">
        <v>314.5</v>
      </c>
      <c r="H350" s="66">
        <v>317.05</v>
      </c>
      <c r="I350" s="68">
        <f t="shared" si="444"/>
        <v>4000</v>
      </c>
      <c r="J350" s="67">
        <f t="shared" ref="J350" si="447">(IF(D350="SHORT",IF(G350="",0,F350-G350),IF(D350="LONG",IF(G350="",0,G350-F350))))*C350</f>
        <v>5000</v>
      </c>
      <c r="K350" s="67">
        <f t="shared" ref="K350" si="448">(IF(D350="SHORT",IF(H350="",0,G350-H350),IF(D350="LONG",IF(H350="",0,(H350-G350)))))*C350</f>
        <v>5100.0000000000227</v>
      </c>
      <c r="L350" s="67">
        <f t="shared" si="445"/>
        <v>7.0500000000000105</v>
      </c>
      <c r="M350" s="69">
        <f t="shared" si="446"/>
        <v>14100.000000000022</v>
      </c>
    </row>
    <row r="351" spans="1:13" s="63" customFormat="1">
      <c r="A351" s="57">
        <v>43304</v>
      </c>
      <c r="B351" s="58" t="s">
        <v>453</v>
      </c>
      <c r="C351" s="59">
        <v>750</v>
      </c>
      <c r="D351" s="58" t="s">
        <v>14</v>
      </c>
      <c r="E351" s="58">
        <v>946.2</v>
      </c>
      <c r="F351" s="58">
        <v>937.65</v>
      </c>
      <c r="G351" s="73"/>
      <c r="H351" s="73"/>
      <c r="I351" s="60">
        <f t="shared" si="444"/>
        <v>-6412.5000000000509</v>
      </c>
      <c r="J351" s="61"/>
      <c r="K351" s="61"/>
      <c r="L351" s="61">
        <f>(J351+I351+K351)/C351</f>
        <v>-8.5500000000000682</v>
      </c>
      <c r="M351" s="62">
        <f t="shared" si="446"/>
        <v>-6412.5000000000509</v>
      </c>
    </row>
    <row r="352" spans="1:13" s="63" customFormat="1">
      <c r="A352" s="57">
        <v>43304</v>
      </c>
      <c r="B352" s="58" t="s">
        <v>465</v>
      </c>
      <c r="C352" s="59">
        <v>4000</v>
      </c>
      <c r="D352" s="58" t="s">
        <v>14</v>
      </c>
      <c r="E352" s="58">
        <v>120.7</v>
      </c>
      <c r="F352" s="58">
        <v>119.6</v>
      </c>
      <c r="G352" s="73"/>
      <c r="H352" s="73"/>
      <c r="I352" s="60">
        <f t="shared" si="444"/>
        <v>-4400.0000000000346</v>
      </c>
      <c r="J352" s="61"/>
      <c r="K352" s="61"/>
      <c r="L352" s="61">
        <f t="shared" si="445"/>
        <v>-1.1000000000000087</v>
      </c>
      <c r="M352" s="62">
        <f t="shared" si="446"/>
        <v>-4400.0000000000346</v>
      </c>
    </row>
    <row r="353" spans="1:13" s="63" customFormat="1">
      <c r="A353" s="57">
        <v>43301</v>
      </c>
      <c r="B353" s="58" t="s">
        <v>332</v>
      </c>
      <c r="C353" s="59">
        <v>2800</v>
      </c>
      <c r="D353" s="58" t="s">
        <v>14</v>
      </c>
      <c r="E353" s="58">
        <v>157.4</v>
      </c>
      <c r="F353" s="58">
        <v>158.4</v>
      </c>
      <c r="G353" s="73"/>
      <c r="H353" s="73"/>
      <c r="I353" s="60">
        <f t="shared" ref="I353:I355" si="449">(IF(D353="SHORT",E353-F353,IF(D353="LONG",F353-E353)))*C353</f>
        <v>2800</v>
      </c>
      <c r="J353" s="61"/>
      <c r="K353" s="61"/>
      <c r="L353" s="61">
        <f t="shared" ref="L353:L355" si="450">(J353+I353+K353)/C353</f>
        <v>1</v>
      </c>
      <c r="M353" s="62">
        <f t="shared" ref="M353:M355" si="451">L353*C353</f>
        <v>2800</v>
      </c>
    </row>
    <row r="354" spans="1:13" s="32" customFormat="1">
      <c r="A354" s="70">
        <v>43301</v>
      </c>
      <c r="B354" s="71" t="s">
        <v>464</v>
      </c>
      <c r="C354" s="72">
        <v>7500</v>
      </c>
      <c r="D354" s="71" t="s">
        <v>14</v>
      </c>
      <c r="E354" s="71">
        <v>66.349999999999994</v>
      </c>
      <c r="F354" s="71">
        <v>66.8</v>
      </c>
      <c r="G354" s="66">
        <v>67.400000000000006</v>
      </c>
      <c r="H354" s="66">
        <v>67.95</v>
      </c>
      <c r="I354" s="68">
        <f t="shared" si="449"/>
        <v>3375.0000000000214</v>
      </c>
      <c r="J354" s="67">
        <f t="shared" ref="J354" si="452">(IF(D354="SHORT",IF(G354="",0,F354-G354),IF(D354="LONG",IF(G354="",0,G354-F354))))*C354</f>
        <v>4500.0000000000637</v>
      </c>
      <c r="K354" s="67">
        <f t="shared" ref="K354" si="453">(IF(D354="SHORT",IF(H354="",0,G354-H354),IF(D354="LONG",IF(H354="",0,(H354-G354)))))*C354</f>
        <v>4124.9999999999791</v>
      </c>
      <c r="L354" s="67">
        <f t="shared" si="450"/>
        <v>1.6000000000000087</v>
      </c>
      <c r="M354" s="69">
        <f t="shared" si="451"/>
        <v>12000.000000000065</v>
      </c>
    </row>
    <row r="355" spans="1:13" s="63" customFormat="1">
      <c r="A355" s="57">
        <v>43301</v>
      </c>
      <c r="B355" s="58" t="s">
        <v>463</v>
      </c>
      <c r="C355" s="59">
        <v>6000</v>
      </c>
      <c r="D355" s="58" t="s">
        <v>14</v>
      </c>
      <c r="E355" s="58">
        <v>71.599999999999994</v>
      </c>
      <c r="F355" s="58">
        <v>70.95</v>
      </c>
      <c r="G355" s="73"/>
      <c r="H355" s="73"/>
      <c r="I355" s="60">
        <f t="shared" si="449"/>
        <v>-3899.9999999999491</v>
      </c>
      <c r="J355" s="61"/>
      <c r="K355" s="61"/>
      <c r="L355" s="61">
        <f t="shared" si="450"/>
        <v>-0.64999999999999147</v>
      </c>
      <c r="M355" s="62">
        <f t="shared" si="451"/>
        <v>-3899.9999999999491</v>
      </c>
    </row>
    <row r="356" spans="1:13" s="63" customFormat="1">
      <c r="A356" s="57">
        <v>43300</v>
      </c>
      <c r="B356" s="58" t="s">
        <v>411</v>
      </c>
      <c r="C356" s="59">
        <v>900</v>
      </c>
      <c r="D356" s="58" t="s">
        <v>14</v>
      </c>
      <c r="E356" s="58">
        <v>574</v>
      </c>
      <c r="F356" s="58">
        <v>568.79999999999995</v>
      </c>
      <c r="G356" s="73"/>
      <c r="H356" s="73"/>
      <c r="I356" s="60">
        <f t="shared" ref="I356:I358" si="454">(IF(D356="SHORT",E356-F356,IF(D356="LONG",F356-E356)))*C356</f>
        <v>-4680.0000000000409</v>
      </c>
      <c r="J356" s="61"/>
      <c r="K356" s="61"/>
      <c r="L356" s="61">
        <f t="shared" ref="L356:L358" si="455">(J356+I356+K356)/C356</f>
        <v>-5.2000000000000455</v>
      </c>
      <c r="M356" s="62">
        <f t="shared" ref="M356:M358" si="456">L356*C356</f>
        <v>-4680.0000000000409</v>
      </c>
    </row>
    <row r="357" spans="1:13" s="63" customFormat="1">
      <c r="A357" s="57">
        <v>43300</v>
      </c>
      <c r="B357" s="58" t="s">
        <v>458</v>
      </c>
      <c r="C357" s="59">
        <v>1250</v>
      </c>
      <c r="D357" s="58" t="s">
        <v>14</v>
      </c>
      <c r="E357" s="58">
        <v>563.79999999999995</v>
      </c>
      <c r="F357" s="58">
        <v>566.75</v>
      </c>
      <c r="G357" s="73"/>
      <c r="H357" s="73"/>
      <c r="I357" s="60">
        <f>(IF(D357="SHORT",E357-F357,IF(D357="LONG",F357-E357)))*C357</f>
        <v>3687.5000000000568</v>
      </c>
      <c r="J357" s="61"/>
      <c r="K357" s="61"/>
      <c r="L357" s="61">
        <f t="shared" si="455"/>
        <v>2.9500000000000455</v>
      </c>
      <c r="M357" s="62">
        <f t="shared" si="456"/>
        <v>3687.5000000000568</v>
      </c>
    </row>
    <row r="358" spans="1:13" s="63" customFormat="1">
      <c r="A358" s="57">
        <v>43300</v>
      </c>
      <c r="B358" s="58" t="s">
        <v>96</v>
      </c>
      <c r="C358" s="59">
        <v>2500</v>
      </c>
      <c r="D358" s="58" t="s">
        <v>14</v>
      </c>
      <c r="E358" s="58">
        <v>173.4</v>
      </c>
      <c r="F358" s="58">
        <v>174.55</v>
      </c>
      <c r="G358" s="73"/>
      <c r="H358" s="73"/>
      <c r="I358" s="60">
        <f t="shared" si="454"/>
        <v>2875.0000000000141</v>
      </c>
      <c r="J358" s="61"/>
      <c r="K358" s="61"/>
      <c r="L358" s="61">
        <f t="shared" si="455"/>
        <v>1.1500000000000057</v>
      </c>
      <c r="M358" s="62">
        <f t="shared" si="456"/>
        <v>2875.0000000000141</v>
      </c>
    </row>
    <row r="359" spans="1:13" s="32" customFormat="1">
      <c r="A359" s="70">
        <v>43299</v>
      </c>
      <c r="B359" s="71" t="s">
        <v>365</v>
      </c>
      <c r="C359" s="72">
        <v>1500</v>
      </c>
      <c r="D359" s="71" t="s">
        <v>15</v>
      </c>
      <c r="E359" s="71">
        <v>254.5</v>
      </c>
      <c r="F359" s="71">
        <v>252.85</v>
      </c>
      <c r="G359" s="66">
        <v>250.8</v>
      </c>
      <c r="H359" s="66">
        <v>248.8</v>
      </c>
      <c r="I359" s="68">
        <f t="shared" ref="I359:I361" si="457">(IF(D359="SHORT",E359-F359,IF(D359="LONG",F359-E359)))*C359</f>
        <v>2475.0000000000086</v>
      </c>
      <c r="J359" s="67">
        <f t="shared" ref="J359:J360" si="458">(IF(D359="SHORT",IF(G359="",0,F359-G359),IF(D359="LONG",IF(G359="",0,G359-F359))))*C359</f>
        <v>3074.9999999999745</v>
      </c>
      <c r="K359" s="67">
        <f t="shared" ref="K359" si="459">(IF(D359="SHORT",IF(H359="",0,G359-H359),IF(D359="LONG",IF(H359="",0,(H359-G359)))))*C359</f>
        <v>3000</v>
      </c>
      <c r="L359" s="67">
        <f t="shared" ref="L359:L361" si="460">(J359+I359+K359)/C359</f>
        <v>5.6999999999999895</v>
      </c>
      <c r="M359" s="69">
        <f t="shared" ref="M359:M361" si="461">L359*C359</f>
        <v>8549.9999999999836</v>
      </c>
    </row>
    <row r="360" spans="1:13" s="63" customFormat="1">
      <c r="A360" s="57">
        <v>43299</v>
      </c>
      <c r="B360" s="58" t="s">
        <v>404</v>
      </c>
      <c r="C360" s="59">
        <v>4000</v>
      </c>
      <c r="D360" s="58" t="s">
        <v>15</v>
      </c>
      <c r="E360" s="58">
        <v>135.1</v>
      </c>
      <c r="F360" s="58">
        <v>134.25</v>
      </c>
      <c r="G360" s="73">
        <v>133.1</v>
      </c>
      <c r="H360" s="73"/>
      <c r="I360" s="60">
        <f t="shared" si="457"/>
        <v>3399.9999999999773</v>
      </c>
      <c r="J360" s="61">
        <f t="shared" si="458"/>
        <v>4600.0000000000227</v>
      </c>
      <c r="K360" s="61"/>
      <c r="L360" s="61">
        <f t="shared" si="460"/>
        <v>2</v>
      </c>
      <c r="M360" s="62">
        <f t="shared" si="461"/>
        <v>8000</v>
      </c>
    </row>
    <row r="361" spans="1:13" s="63" customFormat="1">
      <c r="A361" s="57">
        <v>43299</v>
      </c>
      <c r="B361" s="58" t="s">
        <v>434</v>
      </c>
      <c r="C361" s="59">
        <v>600</v>
      </c>
      <c r="D361" s="58" t="s">
        <v>15</v>
      </c>
      <c r="E361" s="58">
        <v>1334.25</v>
      </c>
      <c r="F361" s="58">
        <v>1325.6</v>
      </c>
      <c r="G361" s="73"/>
      <c r="H361" s="73"/>
      <c r="I361" s="60">
        <f t="shared" si="457"/>
        <v>5190.0000000000546</v>
      </c>
      <c r="J361" s="61"/>
      <c r="K361" s="61"/>
      <c r="L361" s="61">
        <f t="shared" si="460"/>
        <v>8.6500000000000909</v>
      </c>
      <c r="M361" s="62">
        <f t="shared" si="461"/>
        <v>5190.0000000000546</v>
      </c>
    </row>
    <row r="362" spans="1:13" s="63" customFormat="1">
      <c r="A362" s="57">
        <v>43298</v>
      </c>
      <c r="B362" s="58" t="s">
        <v>315</v>
      </c>
      <c r="C362" s="59">
        <v>3200</v>
      </c>
      <c r="D362" s="58" t="s">
        <v>14</v>
      </c>
      <c r="E362" s="58">
        <v>267.14999999999998</v>
      </c>
      <c r="F362" s="58">
        <v>268.85000000000002</v>
      </c>
      <c r="G362" s="73">
        <v>271.05</v>
      </c>
      <c r="H362" s="73"/>
      <c r="I362" s="60">
        <f t="shared" ref="I362:I364" si="462">(IF(D362="SHORT",E362-F362,IF(D362="LONG",F362-E362)))*C362</f>
        <v>5440.0000000001455</v>
      </c>
      <c r="J362" s="61">
        <f t="shared" ref="J362:J363" si="463">(IF(D362="SHORT",IF(G362="",0,F362-G362),IF(D362="LONG",IF(G362="",0,G362-F362))))*C362</f>
        <v>7039.9999999999636</v>
      </c>
      <c r="K362" s="61"/>
      <c r="L362" s="61">
        <f t="shared" ref="L362:L364" si="464">(J362+I362+K362)/C362</f>
        <v>3.9000000000000341</v>
      </c>
      <c r="M362" s="62">
        <f t="shared" ref="M362:M364" si="465">L362*C362</f>
        <v>12480.000000000109</v>
      </c>
    </row>
    <row r="363" spans="1:13" s="32" customFormat="1">
      <c r="A363" s="70">
        <v>43298</v>
      </c>
      <c r="B363" s="71" t="s">
        <v>381</v>
      </c>
      <c r="C363" s="72">
        <v>4000</v>
      </c>
      <c r="D363" s="71" t="s">
        <v>14</v>
      </c>
      <c r="E363" s="71">
        <v>128</v>
      </c>
      <c r="F363" s="71">
        <v>128.85</v>
      </c>
      <c r="G363" s="66">
        <v>129.9</v>
      </c>
      <c r="H363" s="66">
        <v>130.9</v>
      </c>
      <c r="I363" s="68">
        <f t="shared" si="462"/>
        <v>3399.9999999999773</v>
      </c>
      <c r="J363" s="67">
        <f t="shared" si="463"/>
        <v>4200.0000000000455</v>
      </c>
      <c r="K363" s="67">
        <f t="shared" ref="K363" si="466">(IF(D363="SHORT",IF(H363="",0,G363-H363),IF(D363="LONG",IF(H363="",0,(H363-G363)))))*C363</f>
        <v>4000</v>
      </c>
      <c r="L363" s="67">
        <f t="shared" si="464"/>
        <v>2.9000000000000052</v>
      </c>
      <c r="M363" s="69">
        <f t="shared" si="465"/>
        <v>11600.000000000022</v>
      </c>
    </row>
    <row r="364" spans="1:13" s="63" customFormat="1">
      <c r="A364" s="57">
        <v>43298</v>
      </c>
      <c r="B364" s="58" t="s">
        <v>462</v>
      </c>
      <c r="C364" s="59">
        <v>1600</v>
      </c>
      <c r="D364" s="58" t="s">
        <v>14</v>
      </c>
      <c r="E364" s="58">
        <v>285.25</v>
      </c>
      <c r="F364" s="58">
        <v>287</v>
      </c>
      <c r="G364" s="73"/>
      <c r="H364" s="73"/>
      <c r="I364" s="60">
        <f t="shared" si="462"/>
        <v>2800</v>
      </c>
      <c r="J364" s="61"/>
      <c r="K364" s="61"/>
      <c r="L364" s="61">
        <f t="shared" si="464"/>
        <v>1.75</v>
      </c>
      <c r="M364" s="62">
        <f t="shared" si="465"/>
        <v>2800</v>
      </c>
    </row>
    <row r="365" spans="1:13" s="32" customFormat="1">
      <c r="A365" s="70">
        <v>43297</v>
      </c>
      <c r="B365" s="71" t="s">
        <v>334</v>
      </c>
      <c r="C365" s="72">
        <v>1200</v>
      </c>
      <c r="D365" s="71" t="s">
        <v>15</v>
      </c>
      <c r="E365" s="71">
        <v>434.5</v>
      </c>
      <c r="F365" s="71">
        <v>431.65</v>
      </c>
      <c r="G365" s="66">
        <v>428.2</v>
      </c>
      <c r="H365" s="66">
        <v>424.75</v>
      </c>
      <c r="I365" s="68">
        <f t="shared" ref="I365" si="467">(IF(D365="SHORT",E365-F365,IF(D365="LONG",F365-E365)))*C365</f>
        <v>3420.0000000000273</v>
      </c>
      <c r="J365" s="67">
        <f t="shared" ref="J365" si="468">(IF(D365="SHORT",IF(G365="",0,F365-G365),IF(D365="LONG",IF(G365="",0,G365-F365))))*C365</f>
        <v>4139.9999999999864</v>
      </c>
      <c r="K365" s="67">
        <f t="shared" ref="K365" si="469">(IF(D365="SHORT",IF(H365="",0,G365-H365),IF(D365="LONG",IF(H365="",0,(H365-G365)))))*C365</f>
        <v>4139.9999999999864</v>
      </c>
      <c r="L365" s="67">
        <f t="shared" ref="L365" si="470">(J365+I365+K365)/C365</f>
        <v>9.75</v>
      </c>
      <c r="M365" s="69">
        <f t="shared" ref="M365" si="471">L365*C365</f>
        <v>11700</v>
      </c>
    </row>
    <row r="366" spans="1:13" s="63" customFormat="1">
      <c r="A366" s="57">
        <v>43292</v>
      </c>
      <c r="B366" s="58" t="s">
        <v>200</v>
      </c>
      <c r="C366" s="59">
        <v>1500</v>
      </c>
      <c r="D366" s="58" t="s">
        <v>14</v>
      </c>
      <c r="E366" s="58">
        <v>488.9</v>
      </c>
      <c r="F366" s="58">
        <v>492.05</v>
      </c>
      <c r="G366" s="73"/>
      <c r="H366" s="73"/>
      <c r="I366" s="60">
        <f t="shared" ref="I366:I370" si="472">(IF(D366="SHORT",E366-F366,IF(D366="LONG",F366-E366)))*C366</f>
        <v>4725.0000000000509</v>
      </c>
      <c r="J366" s="61"/>
      <c r="K366" s="61"/>
      <c r="L366" s="61">
        <f t="shared" ref="L366:L370" si="473">(J366+I366+K366)/C366</f>
        <v>3.1500000000000341</v>
      </c>
      <c r="M366" s="62">
        <f t="shared" ref="M366:M370" si="474">L366*C366</f>
        <v>4725.0000000000509</v>
      </c>
    </row>
    <row r="367" spans="1:13" s="63" customFormat="1">
      <c r="A367" s="57">
        <v>43292</v>
      </c>
      <c r="B367" s="58" t="s">
        <v>461</v>
      </c>
      <c r="C367" s="59">
        <v>1000</v>
      </c>
      <c r="D367" s="58" t="s">
        <v>15</v>
      </c>
      <c r="E367" s="58">
        <v>587.35</v>
      </c>
      <c r="F367" s="58">
        <v>583.5</v>
      </c>
      <c r="G367" s="73"/>
      <c r="H367" s="73"/>
      <c r="I367" s="60">
        <f t="shared" si="472"/>
        <v>3850.0000000000227</v>
      </c>
      <c r="J367" s="61"/>
      <c r="K367" s="61"/>
      <c r="L367" s="61">
        <f t="shared" si="473"/>
        <v>3.8500000000000227</v>
      </c>
      <c r="M367" s="62">
        <f t="shared" si="474"/>
        <v>3850.0000000000227</v>
      </c>
    </row>
    <row r="368" spans="1:13" s="63" customFormat="1">
      <c r="A368" s="57">
        <v>43292</v>
      </c>
      <c r="B368" s="58" t="s">
        <v>460</v>
      </c>
      <c r="C368" s="59">
        <v>1000</v>
      </c>
      <c r="D368" s="58" t="s">
        <v>14</v>
      </c>
      <c r="E368" s="58">
        <v>475.75</v>
      </c>
      <c r="F368" s="58">
        <v>478.8</v>
      </c>
      <c r="G368" s="73"/>
      <c r="H368" s="73"/>
      <c r="I368" s="60">
        <f t="shared" si="472"/>
        <v>3050.0000000000114</v>
      </c>
      <c r="J368" s="61"/>
      <c r="K368" s="61"/>
      <c r="L368" s="61">
        <f t="shared" si="473"/>
        <v>3.0500000000000114</v>
      </c>
      <c r="M368" s="62">
        <f t="shared" si="474"/>
        <v>3050.0000000000114</v>
      </c>
    </row>
    <row r="369" spans="1:13" s="63" customFormat="1">
      <c r="A369" s="57">
        <v>43292</v>
      </c>
      <c r="B369" s="58" t="s">
        <v>402</v>
      </c>
      <c r="C369" s="59">
        <v>500</v>
      </c>
      <c r="D369" s="58" t="s">
        <v>14</v>
      </c>
      <c r="E369" s="58">
        <v>1017.5</v>
      </c>
      <c r="F369" s="58">
        <v>1014.5</v>
      </c>
      <c r="G369" s="73"/>
      <c r="H369" s="73"/>
      <c r="I369" s="60">
        <f t="shared" si="472"/>
        <v>-1500</v>
      </c>
      <c r="J369" s="61"/>
      <c r="K369" s="61"/>
      <c r="L369" s="61">
        <f t="shared" si="473"/>
        <v>-3</v>
      </c>
      <c r="M369" s="62">
        <f t="shared" si="474"/>
        <v>-1500</v>
      </c>
    </row>
    <row r="370" spans="1:13" s="63" customFormat="1">
      <c r="A370" s="57">
        <v>43292</v>
      </c>
      <c r="B370" s="58" t="s">
        <v>371</v>
      </c>
      <c r="C370" s="59">
        <v>3750</v>
      </c>
      <c r="D370" s="58" t="s">
        <v>15</v>
      </c>
      <c r="E370" s="58">
        <v>158.5</v>
      </c>
      <c r="F370" s="58">
        <v>158.30000000000001</v>
      </c>
      <c r="G370" s="73"/>
      <c r="H370" s="73"/>
      <c r="I370" s="60">
        <f t="shared" si="472"/>
        <v>749.99999999995737</v>
      </c>
      <c r="J370" s="61"/>
      <c r="K370" s="61"/>
      <c r="L370" s="61">
        <f t="shared" si="473"/>
        <v>0.19999999999998863</v>
      </c>
      <c r="M370" s="62">
        <f t="shared" si="474"/>
        <v>749.99999999995737</v>
      </c>
    </row>
    <row r="371" spans="1:13" s="63" customFormat="1">
      <c r="A371" s="57">
        <v>43291</v>
      </c>
      <c r="B371" s="58" t="s">
        <v>334</v>
      </c>
      <c r="C371" s="59">
        <v>1200</v>
      </c>
      <c r="D371" s="58" t="s">
        <v>14</v>
      </c>
      <c r="E371" s="58">
        <v>454.9</v>
      </c>
      <c r="F371" s="58">
        <v>457.85</v>
      </c>
      <c r="G371" s="73"/>
      <c r="H371" s="73"/>
      <c r="I371" s="60">
        <f t="shared" ref="I371:I374" si="475">(IF(D371="SHORT",E371-F371,IF(D371="LONG",F371-E371)))*C371</f>
        <v>3540.0000000000546</v>
      </c>
      <c r="J371" s="61"/>
      <c r="K371" s="61"/>
      <c r="L371" s="61">
        <f t="shared" ref="L371:L374" si="476">(J371+I371+K371)/C371</f>
        <v>2.9500000000000455</v>
      </c>
      <c r="M371" s="62">
        <f t="shared" ref="M371:M374" si="477">L371*C371</f>
        <v>3540.0000000000546</v>
      </c>
    </row>
    <row r="372" spans="1:13" s="63" customFormat="1">
      <c r="A372" s="57">
        <v>43291</v>
      </c>
      <c r="B372" s="58" t="s">
        <v>353</v>
      </c>
      <c r="C372" s="59">
        <v>750</v>
      </c>
      <c r="D372" s="58" t="s">
        <v>14</v>
      </c>
      <c r="E372" s="58">
        <v>826.45</v>
      </c>
      <c r="F372" s="58">
        <v>831.8</v>
      </c>
      <c r="G372" s="73"/>
      <c r="H372" s="73"/>
      <c r="I372" s="60">
        <f t="shared" si="475"/>
        <v>4012.4999999999318</v>
      </c>
      <c r="J372" s="61"/>
      <c r="K372" s="61"/>
      <c r="L372" s="61">
        <f t="shared" si="476"/>
        <v>5.3499999999999091</v>
      </c>
      <c r="M372" s="62">
        <f t="shared" si="477"/>
        <v>4012.4999999999318</v>
      </c>
    </row>
    <row r="373" spans="1:13" s="63" customFormat="1">
      <c r="A373" s="57">
        <v>43291</v>
      </c>
      <c r="B373" s="58" t="s">
        <v>459</v>
      </c>
      <c r="C373" s="59">
        <v>800</v>
      </c>
      <c r="D373" s="58" t="s">
        <v>14</v>
      </c>
      <c r="E373" s="58">
        <v>1237</v>
      </c>
      <c r="F373" s="58">
        <v>1245</v>
      </c>
      <c r="G373" s="73"/>
      <c r="H373" s="73"/>
      <c r="I373" s="60">
        <f t="shared" si="475"/>
        <v>6400</v>
      </c>
      <c r="J373" s="61"/>
      <c r="K373" s="61"/>
      <c r="L373" s="61">
        <f t="shared" si="476"/>
        <v>8</v>
      </c>
      <c r="M373" s="62">
        <f t="shared" si="477"/>
        <v>6400</v>
      </c>
    </row>
    <row r="374" spans="1:13" s="63" customFormat="1">
      <c r="A374" s="57">
        <v>43291</v>
      </c>
      <c r="B374" s="58" t="s">
        <v>407</v>
      </c>
      <c r="C374" s="59">
        <v>1750</v>
      </c>
      <c r="D374" s="58" t="s">
        <v>14</v>
      </c>
      <c r="E374" s="58">
        <v>367.5</v>
      </c>
      <c r="F374" s="58">
        <v>369.85</v>
      </c>
      <c r="G374" s="73"/>
      <c r="H374" s="73"/>
      <c r="I374" s="60">
        <f t="shared" si="475"/>
        <v>4112.50000000004</v>
      </c>
      <c r="J374" s="61"/>
      <c r="K374" s="61"/>
      <c r="L374" s="61">
        <f t="shared" si="476"/>
        <v>2.3500000000000227</v>
      </c>
      <c r="M374" s="62">
        <f t="shared" si="477"/>
        <v>4112.50000000004</v>
      </c>
    </row>
    <row r="375" spans="1:13" s="63" customFormat="1">
      <c r="A375" s="57">
        <v>43290</v>
      </c>
      <c r="B375" s="58" t="s">
        <v>345</v>
      </c>
      <c r="C375" s="59">
        <v>500</v>
      </c>
      <c r="D375" s="58" t="s">
        <v>14</v>
      </c>
      <c r="E375" s="58">
        <v>1498</v>
      </c>
      <c r="F375" s="58">
        <v>1507.7</v>
      </c>
      <c r="G375" s="73"/>
      <c r="H375" s="73"/>
      <c r="I375" s="60">
        <f t="shared" ref="I375:I378" si="478">(IF(D375="SHORT",E375-F375,IF(D375="LONG",F375-E375)))*C375</f>
        <v>4850.0000000000227</v>
      </c>
      <c r="J375" s="61"/>
      <c r="K375" s="61"/>
      <c r="L375" s="61">
        <f t="shared" ref="L375:L378" si="479">(J375+I375+K375)/C375</f>
        <v>9.7000000000000455</v>
      </c>
      <c r="M375" s="62">
        <f t="shared" ref="M375:M378" si="480">L375*C375</f>
        <v>4850.0000000000227</v>
      </c>
    </row>
    <row r="376" spans="1:13" s="63" customFormat="1">
      <c r="A376" s="57">
        <v>43290</v>
      </c>
      <c r="B376" s="58" t="s">
        <v>457</v>
      </c>
      <c r="C376" s="59">
        <v>700</v>
      </c>
      <c r="D376" s="58" t="s">
        <v>14</v>
      </c>
      <c r="E376" s="58">
        <v>1155.6500000000001</v>
      </c>
      <c r="F376" s="58">
        <v>1163.1500000000001</v>
      </c>
      <c r="G376" s="73"/>
      <c r="H376" s="73"/>
      <c r="I376" s="60">
        <f t="shared" si="478"/>
        <v>5250</v>
      </c>
      <c r="J376" s="61"/>
      <c r="K376" s="61"/>
      <c r="L376" s="61">
        <f t="shared" si="479"/>
        <v>7.5</v>
      </c>
      <c r="M376" s="62">
        <f t="shared" si="480"/>
        <v>5250</v>
      </c>
    </row>
    <row r="377" spans="1:13" s="63" customFormat="1">
      <c r="A377" s="57">
        <v>43290</v>
      </c>
      <c r="B377" s="58" t="s">
        <v>424</v>
      </c>
      <c r="C377" s="59">
        <v>500</v>
      </c>
      <c r="D377" s="58" t="s">
        <v>15</v>
      </c>
      <c r="E377" s="58">
        <v>998.35</v>
      </c>
      <c r="F377" s="58">
        <v>995.05</v>
      </c>
      <c r="G377" s="73"/>
      <c r="H377" s="73"/>
      <c r="I377" s="60">
        <f t="shared" si="478"/>
        <v>1650.0000000000341</v>
      </c>
      <c r="J377" s="61"/>
      <c r="K377" s="61"/>
      <c r="L377" s="61">
        <f t="shared" si="479"/>
        <v>3.3000000000000682</v>
      </c>
      <c r="M377" s="62">
        <f t="shared" si="480"/>
        <v>1650.0000000000341</v>
      </c>
    </row>
    <row r="378" spans="1:13" s="63" customFormat="1">
      <c r="A378" s="57">
        <v>43290</v>
      </c>
      <c r="B378" s="58" t="s">
        <v>456</v>
      </c>
      <c r="C378" s="59">
        <v>1250</v>
      </c>
      <c r="D378" s="58" t="s">
        <v>14</v>
      </c>
      <c r="E378" s="58">
        <v>652.1</v>
      </c>
      <c r="F378" s="58">
        <v>646.25</v>
      </c>
      <c r="G378" s="73"/>
      <c r="H378" s="73"/>
      <c r="I378" s="60">
        <f t="shared" si="478"/>
        <v>-7312.5000000000282</v>
      </c>
      <c r="J378" s="61"/>
      <c r="K378" s="61"/>
      <c r="L378" s="61">
        <f t="shared" si="479"/>
        <v>-5.8500000000000227</v>
      </c>
      <c r="M378" s="62">
        <f t="shared" si="480"/>
        <v>-7312.5000000000282</v>
      </c>
    </row>
    <row r="379" spans="1:13" s="63" customFormat="1">
      <c r="A379" s="57">
        <v>43287</v>
      </c>
      <c r="B379" s="58" t="s">
        <v>458</v>
      </c>
      <c r="C379" s="59">
        <v>1250</v>
      </c>
      <c r="D379" s="58" t="s">
        <v>14</v>
      </c>
      <c r="E379" s="58">
        <v>643.29999999999995</v>
      </c>
      <c r="F379" s="58">
        <v>647.45000000000005</v>
      </c>
      <c r="G379" s="73"/>
      <c r="H379" s="73"/>
      <c r="I379" s="60">
        <f>(IF(D379="SHORT",E379-F379,IF(D379="LONG",F379-E379)))*C379</f>
        <v>5187.5000000001137</v>
      </c>
      <c r="J379" s="61"/>
      <c r="K379" s="61"/>
      <c r="L379" s="61">
        <f>(J379+I379+K379)/C379</f>
        <v>4.1500000000000909</v>
      </c>
      <c r="M379" s="62">
        <f>L379*C379</f>
        <v>5187.5000000001137</v>
      </c>
    </row>
    <row r="380" spans="1:13" s="63" customFormat="1">
      <c r="A380" s="57">
        <v>43287</v>
      </c>
      <c r="B380" s="58" t="s">
        <v>384</v>
      </c>
      <c r="C380" s="59">
        <v>500</v>
      </c>
      <c r="D380" s="58" t="s">
        <v>14</v>
      </c>
      <c r="E380" s="58">
        <v>1012.5</v>
      </c>
      <c r="F380" s="58">
        <v>1019.05</v>
      </c>
      <c r="G380" s="73"/>
      <c r="H380" s="73"/>
      <c r="I380" s="60">
        <f>(IF(D380="SHORT",E380-F380,IF(D380="LONG",F380-E380)))*C380</f>
        <v>3274.9999999999773</v>
      </c>
      <c r="J380" s="61"/>
      <c r="K380" s="61"/>
      <c r="L380" s="61">
        <f t="shared" ref="L380:L381" si="481">(J380+I380+K380)/C380</f>
        <v>6.5499999999999545</v>
      </c>
      <c r="M380" s="62">
        <f t="shared" ref="M380:M381" si="482">L380*C380</f>
        <v>3274.9999999999773</v>
      </c>
    </row>
    <row r="381" spans="1:13" s="63" customFormat="1">
      <c r="A381" s="57">
        <v>43287</v>
      </c>
      <c r="B381" s="58" t="s">
        <v>400</v>
      </c>
      <c r="C381" s="59">
        <v>1600</v>
      </c>
      <c r="D381" s="58" t="s">
        <v>14</v>
      </c>
      <c r="E381" s="58">
        <v>376.7</v>
      </c>
      <c r="F381" s="58">
        <v>379.15</v>
      </c>
      <c r="G381" s="73">
        <v>382.2</v>
      </c>
      <c r="H381" s="73"/>
      <c r="I381" s="60">
        <f t="shared" ref="I381" si="483">(IF(D381="SHORT",E381-F381,IF(D381="LONG",F381-E381)))*C381</f>
        <v>3919.9999999999818</v>
      </c>
      <c r="J381" s="61">
        <f t="shared" ref="J381" si="484">(IF(D381="SHORT",IF(G381="",0,F381-G381),IF(D381="LONG",IF(G381="",0,G381-F381))))*C381</f>
        <v>4880.0000000000182</v>
      </c>
      <c r="K381" s="61"/>
      <c r="L381" s="61">
        <f t="shared" si="481"/>
        <v>5.5</v>
      </c>
      <c r="M381" s="62">
        <f t="shared" si="482"/>
        <v>8800</v>
      </c>
    </row>
    <row r="382" spans="1:13" s="63" customFormat="1">
      <c r="A382" s="57">
        <v>43286</v>
      </c>
      <c r="B382" s="58" t="s">
        <v>371</v>
      </c>
      <c r="C382" s="59">
        <v>3750</v>
      </c>
      <c r="D382" s="58" t="s">
        <v>14</v>
      </c>
      <c r="E382" s="58">
        <v>156.30000000000001</v>
      </c>
      <c r="F382" s="58">
        <v>157.30000000000001</v>
      </c>
      <c r="G382" s="73"/>
      <c r="H382" s="73"/>
      <c r="I382" s="60">
        <f>(IF(D382="SHORT",E382-F382,IF(D382="LONG",F382-E382)))*C382</f>
        <v>3750</v>
      </c>
      <c r="J382" s="61"/>
      <c r="K382" s="61"/>
      <c r="L382" s="61">
        <f t="shared" ref="L382:L385" si="485">(J382+I382+K382)/C382</f>
        <v>1</v>
      </c>
      <c r="M382" s="62">
        <f t="shared" ref="M382:M385" si="486">L382*C382</f>
        <v>3750</v>
      </c>
    </row>
    <row r="383" spans="1:13" s="63" customFormat="1">
      <c r="A383" s="57">
        <v>43286</v>
      </c>
      <c r="B383" s="58" t="s">
        <v>346</v>
      </c>
      <c r="C383" s="59">
        <v>750</v>
      </c>
      <c r="D383" s="58" t="s">
        <v>15</v>
      </c>
      <c r="E383" s="58">
        <v>155.75</v>
      </c>
      <c r="F383" s="58">
        <v>155.5</v>
      </c>
      <c r="G383" s="73"/>
      <c r="H383" s="73"/>
      <c r="I383" s="60">
        <f t="shared" ref="I383:I385" si="487">(IF(D383="SHORT",E383-F383,IF(D383="LONG",F383-E383)))*C383</f>
        <v>187.5</v>
      </c>
      <c r="J383" s="61"/>
      <c r="K383" s="61"/>
      <c r="L383" s="61">
        <f t="shared" si="485"/>
        <v>0.25</v>
      </c>
      <c r="M383" s="62">
        <f t="shared" si="486"/>
        <v>187.5</v>
      </c>
    </row>
    <row r="384" spans="1:13" s="32" customFormat="1">
      <c r="A384" s="70">
        <v>43286</v>
      </c>
      <c r="B384" s="71" t="s">
        <v>454</v>
      </c>
      <c r="C384" s="72">
        <v>900</v>
      </c>
      <c r="D384" s="71" t="s">
        <v>15</v>
      </c>
      <c r="E384" s="71">
        <v>575.5</v>
      </c>
      <c r="F384" s="71">
        <v>571.75</v>
      </c>
      <c r="G384" s="66">
        <v>567.15</v>
      </c>
      <c r="H384" s="66">
        <v>562.6</v>
      </c>
      <c r="I384" s="68">
        <f t="shared" si="487"/>
        <v>3375</v>
      </c>
      <c r="J384" s="67">
        <f t="shared" ref="J384" si="488">(IF(D384="SHORT",IF(G384="",0,F384-G384),IF(D384="LONG",IF(G384="",0,G384-F384))))*C384</f>
        <v>4140.00000000002</v>
      </c>
      <c r="K384" s="67">
        <f t="shared" ref="K384" si="489">(IF(D384="SHORT",IF(H384="",0,G384-H384),IF(D384="LONG",IF(H384="",0,(H384-G384)))))*C384</f>
        <v>4094.9999999999591</v>
      </c>
      <c r="L384" s="67">
        <f t="shared" si="485"/>
        <v>12.899999999999975</v>
      </c>
      <c r="M384" s="69">
        <f t="shared" si="486"/>
        <v>11609.999999999978</v>
      </c>
    </row>
    <row r="385" spans="1:13" s="63" customFormat="1">
      <c r="A385" s="57">
        <v>43286</v>
      </c>
      <c r="B385" s="58" t="s">
        <v>453</v>
      </c>
      <c r="C385" s="59">
        <v>750</v>
      </c>
      <c r="D385" s="58" t="s">
        <v>14</v>
      </c>
      <c r="E385" s="58">
        <v>975.75</v>
      </c>
      <c r="F385" s="58">
        <v>966.95</v>
      </c>
      <c r="G385" s="73"/>
      <c r="H385" s="73"/>
      <c r="I385" s="60">
        <f t="shared" si="487"/>
        <v>-6599.9999999999654</v>
      </c>
      <c r="J385" s="61"/>
      <c r="K385" s="61"/>
      <c r="L385" s="61">
        <f t="shared" si="485"/>
        <v>-8.7999999999999545</v>
      </c>
      <c r="M385" s="62">
        <f t="shared" si="486"/>
        <v>-6599.9999999999654</v>
      </c>
    </row>
    <row r="386" spans="1:13" s="63" customFormat="1">
      <c r="A386" s="57">
        <v>43285</v>
      </c>
      <c r="B386" s="58" t="s">
        <v>452</v>
      </c>
      <c r="C386" s="59">
        <v>500</v>
      </c>
      <c r="D386" s="58" t="s">
        <v>14</v>
      </c>
      <c r="E386" s="58">
        <v>1872</v>
      </c>
      <c r="F386" s="58">
        <v>1884.15</v>
      </c>
      <c r="G386" s="73"/>
      <c r="H386" s="73"/>
      <c r="I386" s="60">
        <f t="shared" ref="I386" si="490">(IF(D386="SHORT",E386-F386,IF(D386="LONG",F386-E386)))*C386</f>
        <v>6075.0000000000455</v>
      </c>
      <c r="J386" s="61"/>
      <c r="K386" s="61"/>
      <c r="L386" s="61">
        <f t="shared" ref="L386" si="491">(J386+I386+K386)/C386</f>
        <v>12.150000000000091</v>
      </c>
      <c r="M386" s="62">
        <f t="shared" ref="M386" si="492">L386*C386</f>
        <v>6075.0000000000455</v>
      </c>
    </row>
    <row r="387" spans="1:13" s="63" customFormat="1">
      <c r="A387" s="57">
        <v>43285</v>
      </c>
      <c r="B387" s="58" t="s">
        <v>404</v>
      </c>
      <c r="C387" s="59">
        <v>4000</v>
      </c>
      <c r="D387" s="58" t="s">
        <v>14</v>
      </c>
      <c r="E387" s="58">
        <v>136.85</v>
      </c>
      <c r="F387" s="58">
        <v>135.6</v>
      </c>
      <c r="G387" s="73"/>
      <c r="H387" s="73"/>
      <c r="I387" s="60">
        <f t="shared" ref="I387:I390" si="493">(IF(D387="SHORT",E387-F387,IF(D387="LONG",F387-E387)))*C387</f>
        <v>-5000</v>
      </c>
      <c r="J387" s="61"/>
      <c r="K387" s="61"/>
      <c r="L387" s="61">
        <f t="shared" ref="L387:L390" si="494">(J387+I387+K387)/C387</f>
        <v>-1.25</v>
      </c>
      <c r="M387" s="62">
        <f t="shared" ref="M387:M390" si="495">L387*C387</f>
        <v>-5000</v>
      </c>
    </row>
    <row r="388" spans="1:13" s="63" customFormat="1">
      <c r="A388" s="57">
        <v>43285</v>
      </c>
      <c r="B388" s="58" t="s">
        <v>444</v>
      </c>
      <c r="C388" s="59">
        <v>2667</v>
      </c>
      <c r="D388" s="58" t="s">
        <v>14</v>
      </c>
      <c r="E388" s="58">
        <v>346.35</v>
      </c>
      <c r="F388" s="58">
        <v>348.6</v>
      </c>
      <c r="G388" s="73"/>
      <c r="H388" s="73"/>
      <c r="I388" s="60">
        <f t="shared" si="493"/>
        <v>6000.75</v>
      </c>
      <c r="J388" s="61"/>
      <c r="K388" s="61"/>
      <c r="L388" s="61">
        <f t="shared" si="494"/>
        <v>2.25</v>
      </c>
      <c r="M388" s="62">
        <f t="shared" si="495"/>
        <v>6000.75</v>
      </c>
    </row>
    <row r="389" spans="1:13" s="63" customFormat="1">
      <c r="A389" s="57">
        <v>43285</v>
      </c>
      <c r="B389" s="58" t="s">
        <v>96</v>
      </c>
      <c r="C389" s="59">
        <v>2500</v>
      </c>
      <c r="D389" s="58" t="s">
        <v>14</v>
      </c>
      <c r="E389" s="58">
        <v>185.9</v>
      </c>
      <c r="F389" s="58">
        <v>187.1</v>
      </c>
      <c r="G389" s="73"/>
      <c r="H389" s="73"/>
      <c r="I389" s="60">
        <f t="shared" si="493"/>
        <v>2999.9999999999718</v>
      </c>
      <c r="J389" s="61"/>
      <c r="K389" s="61"/>
      <c r="L389" s="61">
        <f t="shared" si="494"/>
        <v>1.1999999999999886</v>
      </c>
      <c r="M389" s="62">
        <f t="shared" si="495"/>
        <v>2999.9999999999718</v>
      </c>
    </row>
    <row r="390" spans="1:13" s="63" customFormat="1">
      <c r="A390" s="57">
        <v>43285</v>
      </c>
      <c r="B390" s="58" t="s">
        <v>398</v>
      </c>
      <c r="C390" s="59">
        <v>1400</v>
      </c>
      <c r="D390" s="58" t="s">
        <v>15</v>
      </c>
      <c r="E390" s="58">
        <v>560.79999999999995</v>
      </c>
      <c r="F390" s="58">
        <v>565.85</v>
      </c>
      <c r="G390" s="73"/>
      <c r="H390" s="73"/>
      <c r="I390" s="60">
        <f t="shared" si="493"/>
        <v>-7070.0000000000955</v>
      </c>
      <c r="J390" s="61"/>
      <c r="K390" s="61"/>
      <c r="L390" s="61">
        <f t="shared" si="494"/>
        <v>-5.0500000000000682</v>
      </c>
      <c r="M390" s="62">
        <f t="shared" si="495"/>
        <v>-7070.0000000000955</v>
      </c>
    </row>
    <row r="391" spans="1:13" s="63" customFormat="1">
      <c r="A391" s="57">
        <v>43284</v>
      </c>
      <c r="B391" s="58" t="s">
        <v>391</v>
      </c>
      <c r="C391" s="59">
        <v>1700</v>
      </c>
      <c r="D391" s="58" t="s">
        <v>14</v>
      </c>
      <c r="E391" s="58">
        <v>369.35</v>
      </c>
      <c r="F391" s="58">
        <v>371.75</v>
      </c>
      <c r="G391" s="73"/>
      <c r="H391" s="73"/>
      <c r="I391" s="60">
        <f t="shared" ref="I391:I393" si="496">(IF(D391="SHORT",E391-F391,IF(D391="LONG",F391-E391)))*C391</f>
        <v>4079.9999999999613</v>
      </c>
      <c r="J391" s="61"/>
      <c r="K391" s="61"/>
      <c r="L391" s="61">
        <f t="shared" ref="L391:L393" si="497">(J391+I391+K391)/C391</f>
        <v>2.3999999999999773</v>
      </c>
      <c r="M391" s="62">
        <f t="shared" ref="M391:M393" si="498">L391*C391</f>
        <v>4079.9999999999613</v>
      </c>
    </row>
    <row r="392" spans="1:13" s="32" customFormat="1">
      <c r="A392" s="70">
        <v>43284</v>
      </c>
      <c r="B392" s="71" t="s">
        <v>451</v>
      </c>
      <c r="C392" s="72">
        <v>750</v>
      </c>
      <c r="D392" s="71" t="s">
        <v>14</v>
      </c>
      <c r="E392" s="71">
        <v>672.15</v>
      </c>
      <c r="F392" s="71">
        <v>676.5</v>
      </c>
      <c r="G392" s="66">
        <v>682.3</v>
      </c>
      <c r="H392" s="66">
        <v>687.75</v>
      </c>
      <c r="I392" s="68">
        <f t="shared" si="496"/>
        <v>3262.5000000000173</v>
      </c>
      <c r="J392" s="67">
        <f t="shared" ref="J392" si="499">(IF(D392="SHORT",IF(G392="",0,F392-G392),IF(D392="LONG",IF(G392="",0,G392-F392))))*C392</f>
        <v>4349.9999999999654</v>
      </c>
      <c r="K392" s="67">
        <f t="shared" ref="K392" si="500">(IF(D392="SHORT",IF(H392="",0,G392-H392),IF(D392="LONG",IF(H392="",0,(H392-G392)))))*C392</f>
        <v>4087.5000000000341</v>
      </c>
      <c r="L392" s="67">
        <f t="shared" si="497"/>
        <v>15.600000000000021</v>
      </c>
      <c r="M392" s="69">
        <f t="shared" si="498"/>
        <v>11700.000000000016</v>
      </c>
    </row>
    <row r="393" spans="1:13" s="63" customFormat="1">
      <c r="A393" s="57">
        <v>43284</v>
      </c>
      <c r="B393" s="58" t="s">
        <v>450</v>
      </c>
      <c r="C393" s="59">
        <v>1500</v>
      </c>
      <c r="D393" s="58" t="s">
        <v>14</v>
      </c>
      <c r="E393" s="58">
        <v>545.54999999999995</v>
      </c>
      <c r="F393" s="58">
        <v>540.65</v>
      </c>
      <c r="G393" s="73"/>
      <c r="H393" s="73"/>
      <c r="I393" s="60">
        <f t="shared" si="496"/>
        <v>-7349.9999999999654</v>
      </c>
      <c r="J393" s="61"/>
      <c r="K393" s="61"/>
      <c r="L393" s="61">
        <f t="shared" si="497"/>
        <v>-4.8999999999999773</v>
      </c>
      <c r="M393" s="62">
        <f t="shared" si="498"/>
        <v>-7349.9999999999654</v>
      </c>
    </row>
    <row r="394" spans="1:13" s="32" customFormat="1">
      <c r="A394" s="70">
        <v>43283</v>
      </c>
      <c r="B394" s="71" t="s">
        <v>375</v>
      </c>
      <c r="C394" s="72">
        <v>7000</v>
      </c>
      <c r="D394" s="71" t="s">
        <v>15</v>
      </c>
      <c r="E394" s="71">
        <v>59.5</v>
      </c>
      <c r="F394" s="71">
        <v>59.05</v>
      </c>
      <c r="G394" s="66">
        <v>58.5</v>
      </c>
      <c r="H394" s="66">
        <v>58</v>
      </c>
      <c r="I394" s="68">
        <f t="shared" ref="I394:I397" si="501">(IF(D394="SHORT",E394-F394,IF(D394="LONG",F394-E394)))*C394</f>
        <v>3150.00000000002</v>
      </c>
      <c r="J394" s="67">
        <f t="shared" ref="J394:J397" si="502">(IF(D394="SHORT",IF(G394="",0,F394-G394),IF(D394="LONG",IF(G394="",0,G394-F394))))*C394</f>
        <v>3849.99999999998</v>
      </c>
      <c r="K394" s="67">
        <f t="shared" ref="K394:K397" si="503">(IF(D394="SHORT",IF(H394="",0,G394-H394),IF(D394="LONG",IF(H394="",0,(H394-G394)))))*C394</f>
        <v>3500</v>
      </c>
      <c r="L394" s="67">
        <f t="shared" ref="L394:L397" si="504">(J394+I394+K394)/C394</f>
        <v>1.5</v>
      </c>
      <c r="M394" s="69">
        <f t="shared" ref="M394:M397" si="505">L394*C394</f>
        <v>10500</v>
      </c>
    </row>
    <row r="395" spans="1:13" s="32" customFormat="1">
      <c r="A395" s="70">
        <v>43283</v>
      </c>
      <c r="B395" s="71" t="s">
        <v>449</v>
      </c>
      <c r="C395" s="72">
        <v>4500</v>
      </c>
      <c r="D395" s="71" t="s">
        <v>15</v>
      </c>
      <c r="E395" s="71">
        <v>80.45</v>
      </c>
      <c r="F395" s="71">
        <v>79.95</v>
      </c>
      <c r="G395" s="66">
        <v>79.3</v>
      </c>
      <c r="H395" s="66">
        <v>78.650000000000006</v>
      </c>
      <c r="I395" s="68">
        <f t="shared" si="501"/>
        <v>2250</v>
      </c>
      <c r="J395" s="67">
        <f t="shared" si="502"/>
        <v>2925.0000000000255</v>
      </c>
      <c r="K395" s="67">
        <f t="shared" si="503"/>
        <v>2924.9999999999618</v>
      </c>
      <c r="L395" s="67">
        <f t="shared" si="504"/>
        <v>1.7999999999999972</v>
      </c>
      <c r="M395" s="69">
        <f t="shared" si="505"/>
        <v>8099.9999999999873</v>
      </c>
    </row>
    <row r="396" spans="1:13" s="32" customFormat="1">
      <c r="A396" s="70">
        <v>43283</v>
      </c>
      <c r="B396" s="71" t="s">
        <v>448</v>
      </c>
      <c r="C396" s="72">
        <v>6000</v>
      </c>
      <c r="D396" s="71" t="s">
        <v>15</v>
      </c>
      <c r="E396" s="71">
        <v>104</v>
      </c>
      <c r="F396" s="71">
        <v>103.3</v>
      </c>
      <c r="G396" s="66">
        <v>102.5</v>
      </c>
      <c r="H396" s="66">
        <v>101.7</v>
      </c>
      <c r="I396" s="68">
        <f t="shared" si="501"/>
        <v>4200.0000000000173</v>
      </c>
      <c r="J396" s="67">
        <f t="shared" si="502"/>
        <v>4799.9999999999827</v>
      </c>
      <c r="K396" s="67">
        <f t="shared" si="503"/>
        <v>4799.9999999999827</v>
      </c>
      <c r="L396" s="67">
        <f t="shared" si="504"/>
        <v>2.2999999999999972</v>
      </c>
      <c r="M396" s="69">
        <f t="shared" si="505"/>
        <v>13799.999999999984</v>
      </c>
    </row>
    <row r="397" spans="1:13" s="32" customFormat="1">
      <c r="A397" s="70">
        <v>43283</v>
      </c>
      <c r="B397" s="71" t="s">
        <v>358</v>
      </c>
      <c r="C397" s="72">
        <v>1500</v>
      </c>
      <c r="D397" s="71" t="s">
        <v>15</v>
      </c>
      <c r="E397" s="71">
        <v>382.2</v>
      </c>
      <c r="F397" s="71">
        <v>379.7</v>
      </c>
      <c r="G397" s="66">
        <v>376.65</v>
      </c>
      <c r="H397" s="66">
        <v>373.65</v>
      </c>
      <c r="I397" s="68">
        <f t="shared" si="501"/>
        <v>3750</v>
      </c>
      <c r="J397" s="67">
        <f t="shared" si="502"/>
        <v>4575.0000000000173</v>
      </c>
      <c r="K397" s="67">
        <f t="shared" si="503"/>
        <v>4500</v>
      </c>
      <c r="L397" s="67">
        <f t="shared" si="504"/>
        <v>8.5500000000000114</v>
      </c>
      <c r="M397" s="69">
        <f t="shared" si="505"/>
        <v>12825.000000000016</v>
      </c>
    </row>
    <row r="398" spans="1:13" ht="15.75">
      <c r="A398" s="54"/>
      <c r="B398" s="55"/>
      <c r="C398" s="55"/>
      <c r="D398" s="55"/>
      <c r="E398" s="55"/>
      <c r="F398" s="55"/>
      <c r="G398" s="55"/>
      <c r="H398" s="55"/>
      <c r="I398" s="80"/>
      <c r="J398" s="81"/>
      <c r="K398" s="82"/>
      <c r="L398" s="56"/>
      <c r="M398" s="55"/>
    </row>
    <row r="399" spans="1:13" s="63" customFormat="1">
      <c r="A399" s="57">
        <v>43280</v>
      </c>
      <c r="B399" s="58" t="s">
        <v>221</v>
      </c>
      <c r="C399" s="59">
        <v>750</v>
      </c>
      <c r="D399" s="58" t="s">
        <v>14</v>
      </c>
      <c r="E399" s="58">
        <v>1249.8499999999999</v>
      </c>
      <c r="F399" s="58">
        <v>1257.95</v>
      </c>
      <c r="G399" s="73">
        <v>1268</v>
      </c>
      <c r="H399" s="73"/>
      <c r="I399" s="60">
        <f t="shared" ref="I399:I402" si="506">(IF(D399="SHORT",E399-F399,IF(D399="LONG",F399-E399)))*C399</f>
        <v>6075.0000000001019</v>
      </c>
      <c r="J399" s="61">
        <f t="shared" ref="J399" si="507">(IF(D399="SHORT",IF(G399="",0,F399-G399),IF(D399="LONG",IF(G399="",0,G399-F399))))*C399</f>
        <v>7537.4999999999654</v>
      </c>
      <c r="K399" s="61"/>
      <c r="L399" s="61">
        <f t="shared" ref="L399:L402" si="508">(J399+I399+K399)/C399</f>
        <v>18.150000000000091</v>
      </c>
      <c r="M399" s="62">
        <f t="shared" ref="M399:M402" si="509">L399*C399</f>
        <v>13612.500000000069</v>
      </c>
    </row>
    <row r="400" spans="1:13" s="63" customFormat="1">
      <c r="A400" s="57">
        <v>43280</v>
      </c>
      <c r="B400" s="58" t="s">
        <v>351</v>
      </c>
      <c r="C400" s="59">
        <v>600</v>
      </c>
      <c r="D400" s="58" t="s">
        <v>14</v>
      </c>
      <c r="E400" s="58">
        <v>808</v>
      </c>
      <c r="F400" s="58">
        <v>813.25</v>
      </c>
      <c r="G400" s="73"/>
      <c r="H400" s="73"/>
      <c r="I400" s="60">
        <f t="shared" si="506"/>
        <v>3150</v>
      </c>
      <c r="J400" s="61"/>
      <c r="K400" s="61"/>
      <c r="L400" s="61">
        <f t="shared" si="508"/>
        <v>5.25</v>
      </c>
      <c r="M400" s="62">
        <f t="shared" si="509"/>
        <v>3150</v>
      </c>
    </row>
    <row r="401" spans="1:13" s="63" customFormat="1">
      <c r="A401" s="57">
        <v>43280</v>
      </c>
      <c r="B401" s="58" t="s">
        <v>404</v>
      </c>
      <c r="C401" s="59">
        <v>3200</v>
      </c>
      <c r="D401" s="58" t="s">
        <v>14</v>
      </c>
      <c r="E401" s="58">
        <v>136.75</v>
      </c>
      <c r="F401" s="58">
        <v>137.65</v>
      </c>
      <c r="G401" s="73"/>
      <c r="H401" s="73"/>
      <c r="I401" s="60">
        <f t="shared" si="506"/>
        <v>2880.0000000000182</v>
      </c>
      <c r="J401" s="61"/>
      <c r="K401" s="61"/>
      <c r="L401" s="61">
        <f t="shared" si="508"/>
        <v>0.90000000000000568</v>
      </c>
      <c r="M401" s="62">
        <f t="shared" si="509"/>
        <v>2880.0000000000182</v>
      </c>
    </row>
    <row r="402" spans="1:13" s="63" customFormat="1">
      <c r="A402" s="57">
        <v>43280</v>
      </c>
      <c r="B402" s="58" t="s">
        <v>414</v>
      </c>
      <c r="C402" s="59">
        <v>1800</v>
      </c>
      <c r="D402" s="58" t="s">
        <v>14</v>
      </c>
      <c r="E402" s="58">
        <v>371.85</v>
      </c>
      <c r="F402" s="58">
        <v>368.5</v>
      </c>
      <c r="G402" s="73"/>
      <c r="H402" s="73"/>
      <c r="I402" s="60">
        <f t="shared" si="506"/>
        <v>-6030.0000000000409</v>
      </c>
      <c r="J402" s="61"/>
      <c r="K402" s="61"/>
      <c r="L402" s="61">
        <f t="shared" si="508"/>
        <v>-3.3500000000000227</v>
      </c>
      <c r="M402" s="62">
        <f t="shared" si="509"/>
        <v>-6030.0000000000409</v>
      </c>
    </row>
    <row r="403" spans="1:13" s="63" customFormat="1">
      <c r="A403" s="57">
        <v>43279</v>
      </c>
      <c r="B403" s="58" t="s">
        <v>406</v>
      </c>
      <c r="C403" s="59">
        <v>500</v>
      </c>
      <c r="D403" s="58" t="s">
        <v>15</v>
      </c>
      <c r="E403" s="58">
        <v>723.5</v>
      </c>
      <c r="F403" s="58">
        <v>718.8</v>
      </c>
      <c r="G403" s="73"/>
      <c r="H403" s="73"/>
      <c r="I403" s="60">
        <f>(IF(D403="SHORT",E403-F403,IF(D403="LONG",F403-E403)))*C403</f>
        <v>2350.0000000000227</v>
      </c>
      <c r="J403" s="61"/>
      <c r="K403" s="61"/>
      <c r="L403" s="61">
        <f t="shared" ref="L403:L405" si="510">(J403+I403+K403)/C403</f>
        <v>4.7000000000000455</v>
      </c>
      <c r="M403" s="62">
        <f t="shared" ref="M403:M405" si="511">L403*C403</f>
        <v>2350.0000000000227</v>
      </c>
    </row>
    <row r="404" spans="1:13" s="63" customFormat="1">
      <c r="A404" s="57">
        <v>43279</v>
      </c>
      <c r="B404" s="58" t="s">
        <v>374</v>
      </c>
      <c r="C404" s="59">
        <v>1600</v>
      </c>
      <c r="D404" s="58" t="s">
        <v>15</v>
      </c>
      <c r="E404" s="58">
        <v>248.5</v>
      </c>
      <c r="F404" s="58">
        <v>246.85</v>
      </c>
      <c r="G404" s="73"/>
      <c r="H404" s="73"/>
      <c r="I404" s="60">
        <f t="shared" ref="I404:I405" si="512">(IF(D404="SHORT",E404-F404,IF(D404="LONG",F404-E404)))*C404</f>
        <v>2640.0000000000091</v>
      </c>
      <c r="J404" s="61"/>
      <c r="K404" s="61"/>
      <c r="L404" s="61">
        <f t="shared" si="510"/>
        <v>1.6500000000000057</v>
      </c>
      <c r="M404" s="62">
        <f t="shared" si="511"/>
        <v>2640.0000000000091</v>
      </c>
    </row>
    <row r="405" spans="1:13" s="32" customFormat="1">
      <c r="A405" s="70">
        <v>43279</v>
      </c>
      <c r="B405" s="71" t="s">
        <v>354</v>
      </c>
      <c r="C405" s="72">
        <v>1200</v>
      </c>
      <c r="D405" s="71" t="s">
        <v>15</v>
      </c>
      <c r="E405" s="71">
        <v>341.3</v>
      </c>
      <c r="F405" s="71">
        <v>339.05</v>
      </c>
      <c r="G405" s="66">
        <v>336.35</v>
      </c>
      <c r="H405" s="66">
        <v>333.65</v>
      </c>
      <c r="I405" s="68">
        <f t="shared" si="512"/>
        <v>2700</v>
      </c>
      <c r="J405" s="67">
        <f t="shared" ref="J405" si="513">(IF(D405="SHORT",IF(G405="",0,F405-G405),IF(D405="LONG",IF(G405="",0,G405-F405))))*C405</f>
        <v>3239.9999999999864</v>
      </c>
      <c r="K405" s="67">
        <f t="shared" ref="K405" si="514">(IF(D405="SHORT",IF(H405="",0,G405-H405),IF(D405="LONG",IF(H405="",0,(H405-G405)))))*C405</f>
        <v>3240.0000000000546</v>
      </c>
      <c r="L405" s="67">
        <f t="shared" si="510"/>
        <v>7.6500000000000332</v>
      </c>
      <c r="M405" s="69">
        <f t="shared" si="511"/>
        <v>9180.00000000004</v>
      </c>
    </row>
    <row r="406" spans="1:13" s="32" customFormat="1">
      <c r="A406" s="70">
        <v>43278</v>
      </c>
      <c r="B406" s="71" t="s">
        <v>418</v>
      </c>
      <c r="C406" s="72">
        <v>600</v>
      </c>
      <c r="D406" s="71" t="s">
        <v>15</v>
      </c>
      <c r="E406" s="71">
        <v>1396</v>
      </c>
      <c r="F406" s="71">
        <v>1386.9</v>
      </c>
      <c r="G406" s="66">
        <v>1375.8</v>
      </c>
      <c r="H406" s="66">
        <v>1364.8</v>
      </c>
      <c r="I406" s="68">
        <f t="shared" ref="I406:I409" si="515">(IF(D406="SHORT",E406-F406,IF(D406="LONG",F406-E406)))*C406</f>
        <v>5459.9999999999454</v>
      </c>
      <c r="J406" s="67">
        <f t="shared" ref="J406:J409" si="516">(IF(D406="SHORT",IF(G406="",0,F406-G406),IF(D406="LONG",IF(G406="",0,G406-F406))))*C406</f>
        <v>6660.0000000000819</v>
      </c>
      <c r="K406" s="67">
        <f t="shared" ref="K406:K409" si="517">(IF(D406="SHORT",IF(H406="",0,G406-H406),IF(D406="LONG",IF(H406="",0,(H406-G406)))))*C406</f>
        <v>6600</v>
      </c>
      <c r="L406" s="67">
        <f t="shared" ref="L406:L409" si="518">(J406+I406+K406)/C406</f>
        <v>31.200000000000049</v>
      </c>
      <c r="M406" s="69">
        <f t="shared" ref="M406:M409" si="519">L406*C406</f>
        <v>18720.000000000029</v>
      </c>
    </row>
    <row r="407" spans="1:13" s="63" customFormat="1">
      <c r="A407" s="57">
        <v>43278</v>
      </c>
      <c r="B407" s="58" t="s">
        <v>348</v>
      </c>
      <c r="C407" s="59">
        <v>1200</v>
      </c>
      <c r="D407" s="58" t="s">
        <v>15</v>
      </c>
      <c r="E407" s="58">
        <v>964.3</v>
      </c>
      <c r="F407" s="58">
        <v>958</v>
      </c>
      <c r="G407" s="73"/>
      <c r="H407" s="73"/>
      <c r="I407" s="60">
        <f t="shared" si="515"/>
        <v>7559.9999999999454</v>
      </c>
      <c r="J407" s="61"/>
      <c r="K407" s="61"/>
      <c r="L407" s="61">
        <f t="shared" si="518"/>
        <v>6.2999999999999545</v>
      </c>
      <c r="M407" s="62">
        <f t="shared" si="519"/>
        <v>7559.9999999999454</v>
      </c>
    </row>
    <row r="408" spans="1:13" s="63" customFormat="1">
      <c r="A408" s="57">
        <v>43278</v>
      </c>
      <c r="B408" s="58" t="s">
        <v>332</v>
      </c>
      <c r="C408" s="59">
        <v>2800</v>
      </c>
      <c r="D408" s="58" t="s">
        <v>15</v>
      </c>
      <c r="E408" s="58">
        <v>168</v>
      </c>
      <c r="F408" s="58">
        <v>169.55</v>
      </c>
      <c r="G408" s="73"/>
      <c r="H408" s="73"/>
      <c r="I408" s="60">
        <f t="shared" si="515"/>
        <v>-4340.0000000000318</v>
      </c>
      <c r="J408" s="61"/>
      <c r="K408" s="61"/>
      <c r="L408" s="61">
        <f t="shared" si="518"/>
        <v>-1.5500000000000114</v>
      </c>
      <c r="M408" s="62">
        <f t="shared" si="519"/>
        <v>-4340.0000000000318</v>
      </c>
    </row>
    <row r="409" spans="1:13" s="32" customFormat="1">
      <c r="A409" s="70">
        <v>43278</v>
      </c>
      <c r="B409" s="71" t="s">
        <v>438</v>
      </c>
      <c r="C409" s="72">
        <v>1500</v>
      </c>
      <c r="D409" s="71" t="s">
        <v>15</v>
      </c>
      <c r="E409" s="71">
        <v>300.45</v>
      </c>
      <c r="F409" s="71">
        <v>298.5</v>
      </c>
      <c r="G409" s="66">
        <v>296.10000000000002</v>
      </c>
      <c r="H409" s="66">
        <v>293.7</v>
      </c>
      <c r="I409" s="68">
        <f t="shared" si="515"/>
        <v>2924.9999999999827</v>
      </c>
      <c r="J409" s="67">
        <f t="shared" si="516"/>
        <v>3599.9999999999659</v>
      </c>
      <c r="K409" s="67">
        <f t="shared" si="517"/>
        <v>3600.0000000000509</v>
      </c>
      <c r="L409" s="67">
        <f t="shared" si="518"/>
        <v>6.75</v>
      </c>
      <c r="M409" s="69">
        <f t="shared" si="519"/>
        <v>10125</v>
      </c>
    </row>
    <row r="410" spans="1:13" s="63" customFormat="1">
      <c r="A410" s="57">
        <v>43277</v>
      </c>
      <c r="B410" s="58" t="s">
        <v>379</v>
      </c>
      <c r="C410" s="59">
        <v>1250</v>
      </c>
      <c r="D410" s="58" t="s">
        <v>14</v>
      </c>
      <c r="E410" s="58">
        <v>484.2</v>
      </c>
      <c r="F410" s="58">
        <v>487.35</v>
      </c>
      <c r="G410" s="73">
        <v>491.25</v>
      </c>
      <c r="H410" s="73"/>
      <c r="I410" s="60">
        <f t="shared" ref="I410:I411" si="520">(IF(D410="SHORT",E410-F410,IF(D410="LONG",F410-E410)))*C410</f>
        <v>3937.5000000000427</v>
      </c>
      <c r="J410" s="61">
        <f t="shared" ref="J410" si="521">(IF(D410="SHORT",IF(G410="",0,F410-G410),IF(D410="LONG",IF(G410="",0,G410-F410))))*C410</f>
        <v>4874.9999999999718</v>
      </c>
      <c r="K410" s="61"/>
      <c r="L410" s="61">
        <f t="shared" ref="L410:L411" si="522">(J410+I410+K410)/C410</f>
        <v>7.0500000000000114</v>
      </c>
      <c r="M410" s="62">
        <f t="shared" ref="M410:M411" si="523">L410*C410</f>
        <v>8812.5000000000146</v>
      </c>
    </row>
    <row r="411" spans="1:13" s="63" customFormat="1">
      <c r="A411" s="57">
        <v>43277</v>
      </c>
      <c r="B411" s="58" t="s">
        <v>391</v>
      </c>
      <c r="C411" s="59">
        <v>1700</v>
      </c>
      <c r="D411" s="58" t="s">
        <v>14</v>
      </c>
      <c r="E411" s="58">
        <v>379.25</v>
      </c>
      <c r="F411" s="58">
        <v>381.7</v>
      </c>
      <c r="G411" s="73"/>
      <c r="H411" s="73"/>
      <c r="I411" s="60">
        <f t="shared" si="520"/>
        <v>4164.9999999999809</v>
      </c>
      <c r="J411" s="61"/>
      <c r="K411" s="61"/>
      <c r="L411" s="61">
        <f t="shared" si="522"/>
        <v>2.4499999999999886</v>
      </c>
      <c r="M411" s="62">
        <f t="shared" si="523"/>
        <v>4164.9999999999809</v>
      </c>
    </row>
    <row r="412" spans="1:13" s="63" customFormat="1">
      <c r="A412" s="57">
        <v>43276</v>
      </c>
      <c r="B412" s="58" t="s">
        <v>51</v>
      </c>
      <c r="C412" s="59">
        <v>1061</v>
      </c>
      <c r="D412" s="58" t="s">
        <v>15</v>
      </c>
      <c r="E412" s="58">
        <v>561.29999999999995</v>
      </c>
      <c r="F412" s="58">
        <v>557.65</v>
      </c>
      <c r="G412" s="73"/>
      <c r="H412" s="73"/>
      <c r="I412" s="60">
        <f t="shared" ref="I412:I415" si="524">(IF(D412="SHORT",E412-F412,IF(D412="LONG",F412-E412)))*C412</f>
        <v>3872.649999999976</v>
      </c>
      <c r="J412" s="61"/>
      <c r="K412" s="61"/>
      <c r="L412" s="61">
        <f t="shared" ref="L412:L415" si="525">(J412+I412+K412)/C412</f>
        <v>3.6499999999999773</v>
      </c>
      <c r="M412" s="62">
        <f t="shared" ref="M412:M415" si="526">L412*C412</f>
        <v>3872.649999999976</v>
      </c>
    </row>
    <row r="413" spans="1:13" s="63" customFormat="1">
      <c r="A413" s="57">
        <v>43276</v>
      </c>
      <c r="B413" s="58" t="s">
        <v>395</v>
      </c>
      <c r="C413" s="59">
        <v>7000</v>
      </c>
      <c r="D413" s="58" t="s">
        <v>15</v>
      </c>
      <c r="E413" s="58">
        <v>66.25</v>
      </c>
      <c r="F413" s="58">
        <v>65.8</v>
      </c>
      <c r="G413" s="73"/>
      <c r="H413" s="73"/>
      <c r="I413" s="60">
        <f t="shared" si="524"/>
        <v>3150.00000000002</v>
      </c>
      <c r="J413" s="61"/>
      <c r="K413" s="61"/>
      <c r="L413" s="61">
        <f t="shared" si="525"/>
        <v>0.45000000000000284</v>
      </c>
      <c r="M413" s="62">
        <f t="shared" si="526"/>
        <v>3150.00000000002</v>
      </c>
    </row>
    <row r="414" spans="1:13" s="63" customFormat="1">
      <c r="A414" s="57">
        <v>43276</v>
      </c>
      <c r="B414" s="58" t="s">
        <v>447</v>
      </c>
      <c r="C414" s="59">
        <v>1300</v>
      </c>
      <c r="D414" s="58" t="s">
        <v>15</v>
      </c>
      <c r="E414" s="58">
        <v>386.65</v>
      </c>
      <c r="F414" s="58">
        <v>384.15</v>
      </c>
      <c r="G414" s="73">
        <v>380.85</v>
      </c>
      <c r="H414" s="73"/>
      <c r="I414" s="60">
        <f t="shared" si="524"/>
        <v>3250</v>
      </c>
      <c r="J414" s="61">
        <f t="shared" ref="J414" si="527">(IF(D414="SHORT",IF(G414="",0,F414-G414),IF(D414="LONG",IF(G414="",0,G414-F414))))*C414</f>
        <v>4289.9999999999409</v>
      </c>
      <c r="K414" s="61"/>
      <c r="L414" s="61">
        <f t="shared" si="525"/>
        <v>5.7999999999999545</v>
      </c>
      <c r="M414" s="62">
        <f t="shared" si="526"/>
        <v>7539.9999999999409</v>
      </c>
    </row>
    <row r="415" spans="1:13" s="63" customFormat="1">
      <c r="A415" s="57">
        <v>43276</v>
      </c>
      <c r="B415" s="58" t="s">
        <v>446</v>
      </c>
      <c r="C415" s="59">
        <v>700</v>
      </c>
      <c r="D415" s="58" t="s">
        <v>14</v>
      </c>
      <c r="E415" s="58">
        <v>758.5</v>
      </c>
      <c r="F415" s="58">
        <v>751.65</v>
      </c>
      <c r="G415" s="73"/>
      <c r="H415" s="73"/>
      <c r="I415" s="60">
        <f t="shared" si="524"/>
        <v>-4795.0000000000164</v>
      </c>
      <c r="J415" s="61"/>
      <c r="K415" s="61"/>
      <c r="L415" s="61">
        <f t="shared" si="525"/>
        <v>-6.8500000000000236</v>
      </c>
      <c r="M415" s="62">
        <f t="shared" si="526"/>
        <v>-4795.0000000000164</v>
      </c>
    </row>
    <row r="416" spans="1:13" s="63" customFormat="1">
      <c r="A416" s="57">
        <v>43273</v>
      </c>
      <c r="B416" s="58" t="s">
        <v>366</v>
      </c>
      <c r="C416" s="59">
        <v>400</v>
      </c>
      <c r="D416" s="58" t="s">
        <v>14</v>
      </c>
      <c r="E416" s="58">
        <v>1185</v>
      </c>
      <c r="F416" s="58">
        <v>1192.7</v>
      </c>
      <c r="G416" s="73">
        <v>1202.8499999999999</v>
      </c>
      <c r="H416" s="73"/>
      <c r="I416" s="60">
        <f t="shared" ref="I416:I417" si="528">(IF(D416="SHORT",E416-F416,IF(D416="LONG",F416-E416)))*C416</f>
        <v>3080.0000000000182</v>
      </c>
      <c r="J416" s="61">
        <f t="shared" ref="J416" si="529">(IF(D416="SHORT",IF(G416="",0,F416-G416),IF(D416="LONG",IF(G416="",0,G416-F416))))*C416</f>
        <v>4059.9999999999454</v>
      </c>
      <c r="K416" s="61"/>
      <c r="L416" s="61">
        <f t="shared" ref="L416:L417" si="530">(J416+I416+K416)/C416</f>
        <v>17.849999999999909</v>
      </c>
      <c r="M416" s="62">
        <f t="shared" ref="M416:M417" si="531">L416*C416</f>
        <v>7139.9999999999636</v>
      </c>
    </row>
    <row r="417" spans="1:13" s="63" customFormat="1">
      <c r="A417" s="57">
        <v>43273</v>
      </c>
      <c r="B417" s="58" t="s">
        <v>363</v>
      </c>
      <c r="C417" s="59">
        <v>800</v>
      </c>
      <c r="D417" s="58" t="s">
        <v>15</v>
      </c>
      <c r="E417" s="58">
        <v>559.5</v>
      </c>
      <c r="F417" s="58">
        <v>555.9</v>
      </c>
      <c r="G417" s="73"/>
      <c r="H417" s="73"/>
      <c r="I417" s="60">
        <f t="shared" si="528"/>
        <v>2880.0000000000182</v>
      </c>
      <c r="J417" s="61"/>
      <c r="K417" s="61"/>
      <c r="L417" s="61">
        <f t="shared" si="530"/>
        <v>3.6000000000000227</v>
      </c>
      <c r="M417" s="62">
        <f t="shared" si="531"/>
        <v>2880.0000000000182</v>
      </c>
    </row>
    <row r="418" spans="1:13" s="63" customFormat="1">
      <c r="A418" s="57">
        <v>43273</v>
      </c>
      <c r="B418" s="58" t="s">
        <v>372</v>
      </c>
      <c r="C418" s="59">
        <v>300</v>
      </c>
      <c r="D418" s="58" t="s">
        <v>15</v>
      </c>
      <c r="E418" s="58">
        <v>1935.7</v>
      </c>
      <c r="F418" s="58">
        <v>1932</v>
      </c>
      <c r="G418" s="73"/>
      <c r="H418" s="73"/>
      <c r="I418" s="60">
        <f t="shared" ref="I418" si="532">(IF(D418="SHORT",E418-F418,IF(D418="LONG",F418-E418)))*C418</f>
        <v>1110.0000000000136</v>
      </c>
      <c r="J418" s="61"/>
      <c r="K418" s="61"/>
      <c r="L418" s="61">
        <f t="shared" ref="L418:L419" si="533">(J418+I418+K418)/C418</f>
        <v>3.7000000000000455</v>
      </c>
      <c r="M418" s="62">
        <f t="shared" ref="M418:M419" si="534">L418*C418</f>
        <v>1110.0000000000136</v>
      </c>
    </row>
    <row r="419" spans="1:13" s="63" customFormat="1">
      <c r="A419" s="57">
        <v>43272</v>
      </c>
      <c r="B419" s="58" t="s">
        <v>445</v>
      </c>
      <c r="C419" s="59">
        <v>2400</v>
      </c>
      <c r="D419" s="58" t="s">
        <v>15</v>
      </c>
      <c r="E419" s="58">
        <v>258.3</v>
      </c>
      <c r="F419" s="58">
        <v>256.60000000000002</v>
      </c>
      <c r="G419" s="73"/>
      <c r="H419" s="73"/>
      <c r="I419" s="60">
        <f>(IF(D419="SHORT",E419-F419,IF(D419="LONG",F419-E419)))*C419</f>
        <v>4079.9999999999727</v>
      </c>
      <c r="J419" s="61"/>
      <c r="K419" s="61"/>
      <c r="L419" s="61">
        <f t="shared" si="533"/>
        <v>1.6999999999999886</v>
      </c>
      <c r="M419" s="62">
        <f t="shared" si="534"/>
        <v>4079.9999999999727</v>
      </c>
    </row>
    <row r="420" spans="1:13" s="63" customFormat="1">
      <c r="A420" s="57">
        <v>43272</v>
      </c>
      <c r="B420" s="58" t="s">
        <v>444</v>
      </c>
      <c r="C420" s="59">
        <v>2667</v>
      </c>
      <c r="D420" s="58" t="s">
        <v>15</v>
      </c>
      <c r="E420" s="58">
        <v>337.15</v>
      </c>
      <c r="F420" s="58">
        <v>340.2</v>
      </c>
      <c r="G420" s="73"/>
      <c r="H420" s="73"/>
      <c r="I420" s="60">
        <f>(IF(D420="SHORT",E420-F420,IF(D420="LONG",F420-E420)))*C420</f>
        <v>-8134.3500000000304</v>
      </c>
      <c r="J420" s="61"/>
      <c r="K420" s="61"/>
      <c r="L420" s="61">
        <f t="shared" ref="L420:L425" si="535">(J420+I420+K420)/C420</f>
        <v>-3.0500000000000114</v>
      </c>
      <c r="M420" s="62">
        <f t="shared" ref="M420:M425" si="536">L420*C420</f>
        <v>-8134.3500000000304</v>
      </c>
    </row>
    <row r="421" spans="1:13" s="63" customFormat="1">
      <c r="A421" s="57">
        <v>43272</v>
      </c>
      <c r="B421" s="58" t="s">
        <v>360</v>
      </c>
      <c r="C421" s="59">
        <v>1200</v>
      </c>
      <c r="D421" s="58" t="s">
        <v>15</v>
      </c>
      <c r="E421" s="58">
        <v>693.6</v>
      </c>
      <c r="F421" s="58">
        <v>689.1</v>
      </c>
      <c r="G421" s="73"/>
      <c r="H421" s="73"/>
      <c r="I421" s="60">
        <f t="shared" ref="I421:I425" si="537">(IF(D421="SHORT",E421-F421,IF(D421="LONG",F421-E421)))*C421</f>
        <v>5400</v>
      </c>
      <c r="J421" s="61"/>
      <c r="K421" s="61"/>
      <c r="L421" s="61">
        <f t="shared" si="535"/>
        <v>4.5</v>
      </c>
      <c r="M421" s="62">
        <f t="shared" si="536"/>
        <v>5400</v>
      </c>
    </row>
    <row r="422" spans="1:13" s="63" customFormat="1">
      <c r="A422" s="57">
        <v>43272</v>
      </c>
      <c r="B422" s="58" t="s">
        <v>443</v>
      </c>
      <c r="C422" s="59">
        <v>9000</v>
      </c>
      <c r="D422" s="58" t="s">
        <v>15</v>
      </c>
      <c r="E422" s="58">
        <v>95.55</v>
      </c>
      <c r="F422" s="58">
        <v>94.9</v>
      </c>
      <c r="G422" s="73">
        <v>94.15</v>
      </c>
      <c r="H422" s="73"/>
      <c r="I422" s="60">
        <f t="shared" si="537"/>
        <v>5849.9999999999236</v>
      </c>
      <c r="J422" s="61">
        <f t="shared" ref="J422:J423" si="538">(IF(D422="SHORT",IF(G422="",0,F422-G422),IF(D422="LONG",IF(G422="",0,G422-F422))))*C422</f>
        <v>6750</v>
      </c>
      <c r="K422" s="61"/>
      <c r="L422" s="61">
        <f t="shared" si="535"/>
        <v>1.3999999999999915</v>
      </c>
      <c r="M422" s="62">
        <f t="shared" si="536"/>
        <v>12599.999999999924</v>
      </c>
    </row>
    <row r="423" spans="1:13" s="63" customFormat="1">
      <c r="A423" s="57">
        <v>43271</v>
      </c>
      <c r="B423" s="58" t="s">
        <v>279</v>
      </c>
      <c r="C423" s="59">
        <v>2500</v>
      </c>
      <c r="D423" s="58" t="s">
        <v>14</v>
      </c>
      <c r="E423" s="58">
        <v>362.5</v>
      </c>
      <c r="F423" s="58">
        <v>364.85</v>
      </c>
      <c r="G423" s="73">
        <v>367.8</v>
      </c>
      <c r="H423" s="73"/>
      <c r="I423" s="60">
        <f t="shared" si="537"/>
        <v>5875.0000000000564</v>
      </c>
      <c r="J423" s="61">
        <f t="shared" si="538"/>
        <v>7374.9999999999718</v>
      </c>
      <c r="K423" s="61"/>
      <c r="L423" s="61">
        <f t="shared" si="535"/>
        <v>5.3000000000000114</v>
      </c>
      <c r="M423" s="62">
        <f t="shared" si="536"/>
        <v>13250.000000000029</v>
      </c>
    </row>
    <row r="424" spans="1:13" s="63" customFormat="1">
      <c r="A424" s="57">
        <v>43271</v>
      </c>
      <c r="B424" s="58" t="s">
        <v>367</v>
      </c>
      <c r="C424" s="59">
        <v>1100</v>
      </c>
      <c r="D424" s="58" t="s">
        <v>14</v>
      </c>
      <c r="E424" s="58">
        <v>562.65</v>
      </c>
      <c r="F424" s="58">
        <v>566.29999999999995</v>
      </c>
      <c r="G424" s="73"/>
      <c r="H424" s="73"/>
      <c r="I424" s="60">
        <f t="shared" si="537"/>
        <v>4014.999999999975</v>
      </c>
      <c r="J424" s="61"/>
      <c r="K424" s="61"/>
      <c r="L424" s="61">
        <f t="shared" si="535"/>
        <v>3.6499999999999773</v>
      </c>
      <c r="M424" s="62">
        <f t="shared" si="536"/>
        <v>4014.999999999975</v>
      </c>
    </row>
    <row r="425" spans="1:13" s="63" customFormat="1">
      <c r="A425" s="57">
        <v>43271</v>
      </c>
      <c r="B425" s="58" t="s">
        <v>422</v>
      </c>
      <c r="C425" s="59">
        <v>4000</v>
      </c>
      <c r="D425" s="58" t="s">
        <v>14</v>
      </c>
      <c r="E425" s="58">
        <v>198</v>
      </c>
      <c r="F425" s="58">
        <v>198.95</v>
      </c>
      <c r="G425" s="73"/>
      <c r="H425" s="73"/>
      <c r="I425" s="60">
        <f t="shared" si="537"/>
        <v>3799.9999999999545</v>
      </c>
      <c r="J425" s="61"/>
      <c r="K425" s="61"/>
      <c r="L425" s="61">
        <f t="shared" si="535"/>
        <v>0.94999999999998863</v>
      </c>
      <c r="M425" s="62">
        <f t="shared" si="536"/>
        <v>3799.9999999999545</v>
      </c>
    </row>
    <row r="426" spans="1:13" s="63" customFormat="1">
      <c r="A426" s="57">
        <v>43270</v>
      </c>
      <c r="B426" s="58" t="s">
        <v>398</v>
      </c>
      <c r="C426" s="59">
        <v>1400</v>
      </c>
      <c r="D426" s="58" t="s">
        <v>15</v>
      </c>
      <c r="E426" s="58">
        <v>566</v>
      </c>
      <c r="F426" s="58">
        <v>571.1</v>
      </c>
      <c r="G426" s="73"/>
      <c r="H426" s="73"/>
      <c r="I426" s="60">
        <f t="shared" ref="I426:I429" si="539">(IF(D426="SHORT",E426-F426,IF(D426="LONG",F426-E426)))*C426</f>
        <v>-7140.0000000000318</v>
      </c>
      <c r="J426" s="61"/>
      <c r="K426" s="61"/>
      <c r="L426" s="61">
        <f t="shared" ref="L426:L429" si="540">(J426+I426+K426)/C426</f>
        <v>-5.1000000000000227</v>
      </c>
      <c r="M426" s="62">
        <f t="shared" ref="M426:M429" si="541">L426*C426</f>
        <v>-7140.0000000000318</v>
      </c>
    </row>
    <row r="427" spans="1:13" s="63" customFormat="1">
      <c r="A427" s="57">
        <v>43270</v>
      </c>
      <c r="B427" s="58" t="s">
        <v>442</v>
      </c>
      <c r="C427" s="59">
        <v>2750</v>
      </c>
      <c r="D427" s="58" t="s">
        <v>15</v>
      </c>
      <c r="E427" s="58">
        <v>256.5</v>
      </c>
      <c r="F427" s="58">
        <v>254.85</v>
      </c>
      <c r="G427" s="73">
        <v>252.65</v>
      </c>
      <c r="H427" s="73"/>
      <c r="I427" s="60">
        <f t="shared" si="539"/>
        <v>4537.5000000000155</v>
      </c>
      <c r="J427" s="61">
        <f t="shared" ref="J427:J428" si="542">(IF(D427="SHORT",IF(G427="",0,F427-G427),IF(D427="LONG",IF(G427="",0,G427-F427))))*C427</f>
        <v>6049.9999999999691</v>
      </c>
      <c r="K427" s="61"/>
      <c r="L427" s="61">
        <f t="shared" si="540"/>
        <v>3.8499999999999948</v>
      </c>
      <c r="M427" s="62">
        <f t="shared" si="541"/>
        <v>10587.499999999985</v>
      </c>
    </row>
    <row r="428" spans="1:13" s="32" customFormat="1">
      <c r="A428" s="70">
        <v>43270</v>
      </c>
      <c r="B428" s="71" t="s">
        <v>441</v>
      </c>
      <c r="C428" s="72">
        <v>12000</v>
      </c>
      <c r="D428" s="71" t="s">
        <v>15</v>
      </c>
      <c r="E428" s="71">
        <v>86.7</v>
      </c>
      <c r="F428" s="71">
        <v>86.1</v>
      </c>
      <c r="G428" s="66">
        <v>85.4</v>
      </c>
      <c r="H428" s="66">
        <v>84.65</v>
      </c>
      <c r="I428" s="68">
        <f t="shared" si="539"/>
        <v>7200.0000000001019</v>
      </c>
      <c r="J428" s="67">
        <f t="shared" si="542"/>
        <v>8399.9999999998636</v>
      </c>
      <c r="K428" s="67">
        <f t="shared" ref="K428" si="543">(IF(D428="SHORT",IF(H428="",0,G428-H428),IF(D428="LONG",IF(H428="",0,(H428-G428)))))*C428</f>
        <v>9000</v>
      </c>
      <c r="L428" s="67">
        <f t="shared" si="540"/>
        <v>2.0499999999999972</v>
      </c>
      <c r="M428" s="69">
        <f t="shared" si="541"/>
        <v>24599.999999999967</v>
      </c>
    </row>
    <row r="429" spans="1:13" s="63" customFormat="1">
      <c r="A429" s="57">
        <v>43270</v>
      </c>
      <c r="B429" s="58" t="s">
        <v>440</v>
      </c>
      <c r="C429" s="59">
        <v>500</v>
      </c>
      <c r="D429" s="58" t="s">
        <v>14</v>
      </c>
      <c r="E429" s="58">
        <v>2263.75</v>
      </c>
      <c r="F429" s="58">
        <v>2278.4499999999998</v>
      </c>
      <c r="G429" s="73"/>
      <c r="H429" s="73"/>
      <c r="I429" s="60">
        <f t="shared" si="539"/>
        <v>7349.9999999999091</v>
      </c>
      <c r="J429" s="61"/>
      <c r="K429" s="61"/>
      <c r="L429" s="61">
        <f t="shared" si="540"/>
        <v>14.699999999999818</v>
      </c>
      <c r="M429" s="62">
        <f t="shared" si="541"/>
        <v>7349.9999999999091</v>
      </c>
    </row>
    <row r="430" spans="1:13" s="63" customFormat="1">
      <c r="A430" s="57">
        <v>43269</v>
      </c>
      <c r="B430" s="58" t="s">
        <v>418</v>
      </c>
      <c r="C430" s="59">
        <v>600</v>
      </c>
      <c r="D430" s="58" t="s">
        <v>15</v>
      </c>
      <c r="E430" s="58">
        <v>1481.4</v>
      </c>
      <c r="F430" s="58">
        <v>1471.05</v>
      </c>
      <c r="G430" s="73"/>
      <c r="H430" s="73"/>
      <c r="I430" s="60">
        <f t="shared" ref="I430:I432" si="544">(IF(D430="SHORT",E430-F430,IF(D430="LONG",F430-E430)))*C430</f>
        <v>6210.0000000000819</v>
      </c>
      <c r="J430" s="61"/>
      <c r="K430" s="61"/>
      <c r="L430" s="61">
        <f t="shared" ref="L430:L432" si="545">(J430+I430+K430)/C430</f>
        <v>10.350000000000136</v>
      </c>
      <c r="M430" s="62">
        <f t="shared" ref="M430:M432" si="546">L430*C430</f>
        <v>6210.0000000000819</v>
      </c>
    </row>
    <row r="431" spans="1:13" s="63" customFormat="1">
      <c r="A431" s="57">
        <v>43269</v>
      </c>
      <c r="B431" s="58" t="s">
        <v>34</v>
      </c>
      <c r="C431" s="59">
        <v>1200</v>
      </c>
      <c r="D431" s="58" t="s">
        <v>15</v>
      </c>
      <c r="E431" s="58">
        <v>695.75</v>
      </c>
      <c r="F431" s="58">
        <v>691.2</v>
      </c>
      <c r="G431" s="73"/>
      <c r="H431" s="73"/>
      <c r="I431" s="60">
        <f t="shared" si="544"/>
        <v>5459.9999999999454</v>
      </c>
      <c r="J431" s="61"/>
      <c r="K431" s="61"/>
      <c r="L431" s="61">
        <f t="shared" si="545"/>
        <v>4.5499999999999545</v>
      </c>
      <c r="M431" s="62">
        <f t="shared" si="546"/>
        <v>5459.9999999999454</v>
      </c>
    </row>
    <row r="432" spans="1:13" s="32" customFormat="1">
      <c r="A432" s="70">
        <v>43269</v>
      </c>
      <c r="B432" s="71" t="s">
        <v>347</v>
      </c>
      <c r="C432" s="72">
        <v>4000</v>
      </c>
      <c r="D432" s="71" t="s">
        <v>14</v>
      </c>
      <c r="E432" s="71">
        <v>132.6</v>
      </c>
      <c r="F432" s="71">
        <v>133.5</v>
      </c>
      <c r="G432" s="66">
        <v>134.6</v>
      </c>
      <c r="H432" s="66">
        <v>135.75</v>
      </c>
      <c r="I432" s="68">
        <f t="shared" si="544"/>
        <v>3600.0000000000227</v>
      </c>
      <c r="J432" s="67">
        <f t="shared" ref="J432" si="547">(IF(D432="SHORT",IF(G432="",0,F432-G432),IF(D432="LONG",IF(G432="",0,G432-F432))))*C432</f>
        <v>4399.9999999999773</v>
      </c>
      <c r="K432" s="67">
        <f t="shared" ref="K432" si="548">(IF(D432="SHORT",IF(H432="",0,G432-H432),IF(D432="LONG",IF(H432="",0,(H432-G432)))))*C432</f>
        <v>4600.0000000000227</v>
      </c>
      <c r="L432" s="67">
        <f t="shared" si="545"/>
        <v>3.1500000000000052</v>
      </c>
      <c r="M432" s="69">
        <f t="shared" si="546"/>
        <v>12600.000000000022</v>
      </c>
    </row>
    <row r="433" spans="1:13" s="63" customFormat="1">
      <c r="A433" s="57">
        <v>43266</v>
      </c>
      <c r="B433" s="58" t="s">
        <v>424</v>
      </c>
      <c r="C433" s="59">
        <v>500</v>
      </c>
      <c r="D433" s="58" t="s">
        <v>14</v>
      </c>
      <c r="E433" s="58">
        <v>1018</v>
      </c>
      <c r="F433" s="58">
        <v>1024.5999999999999</v>
      </c>
      <c r="G433" s="73"/>
      <c r="H433" s="73"/>
      <c r="I433" s="60">
        <f t="shared" ref="I433:I435" si="549">(IF(D433="SHORT",E433-F433,IF(D433="LONG",F433-E433)))*C433</f>
        <v>3299.9999999999545</v>
      </c>
      <c r="J433" s="61"/>
      <c r="K433" s="61"/>
      <c r="L433" s="61">
        <f t="shared" ref="L433:L435" si="550">(J433+I433+K433)/C433</f>
        <v>6.5999999999999091</v>
      </c>
      <c r="M433" s="62">
        <f t="shared" ref="M433:M435" si="551">L433*C433</f>
        <v>3299.9999999999545</v>
      </c>
    </row>
    <row r="434" spans="1:13" s="63" customFormat="1">
      <c r="A434" s="57">
        <v>43266</v>
      </c>
      <c r="B434" s="58" t="s">
        <v>366</v>
      </c>
      <c r="C434" s="59">
        <v>400</v>
      </c>
      <c r="D434" s="58" t="s">
        <v>14</v>
      </c>
      <c r="E434" s="58">
        <v>1201.3</v>
      </c>
      <c r="F434" s="58">
        <v>1190.45</v>
      </c>
      <c r="G434" s="73"/>
      <c r="H434" s="73"/>
      <c r="I434" s="60">
        <f t="shared" si="549"/>
        <v>-4339.9999999999636</v>
      </c>
      <c r="J434" s="61"/>
      <c r="K434" s="61"/>
      <c r="L434" s="61">
        <f t="shared" si="550"/>
        <v>-10.849999999999909</v>
      </c>
      <c r="M434" s="62">
        <f t="shared" si="551"/>
        <v>-4339.9999999999636</v>
      </c>
    </row>
    <row r="435" spans="1:13" s="32" customFormat="1">
      <c r="A435" s="70">
        <v>43266</v>
      </c>
      <c r="B435" s="71" t="s">
        <v>415</v>
      </c>
      <c r="C435" s="72">
        <v>1750</v>
      </c>
      <c r="D435" s="71" t="s">
        <v>15</v>
      </c>
      <c r="E435" s="71">
        <v>240</v>
      </c>
      <c r="F435" s="71">
        <v>238.3</v>
      </c>
      <c r="G435" s="66">
        <v>236.25</v>
      </c>
      <c r="H435" s="66">
        <v>234.25</v>
      </c>
      <c r="I435" s="68">
        <f t="shared" si="549"/>
        <v>2974.99999999998</v>
      </c>
      <c r="J435" s="67">
        <f t="shared" ref="J435" si="552">(IF(D435="SHORT",IF(G435="",0,F435-G435),IF(D435="LONG",IF(G435="",0,G435-F435))))*C435</f>
        <v>3587.50000000002</v>
      </c>
      <c r="K435" s="67">
        <f t="shared" ref="K435" si="553">(IF(D435="SHORT",IF(H435="",0,G435-H435),IF(D435="LONG",IF(H435="",0,(H435-G435)))))*C435</f>
        <v>3500</v>
      </c>
      <c r="L435" s="67">
        <f t="shared" si="550"/>
        <v>5.75</v>
      </c>
      <c r="M435" s="69">
        <f t="shared" si="551"/>
        <v>10062.5</v>
      </c>
    </row>
    <row r="436" spans="1:13" s="63" customFormat="1">
      <c r="A436" s="57">
        <v>43264</v>
      </c>
      <c r="B436" s="58" t="s">
        <v>372</v>
      </c>
      <c r="C436" s="59">
        <v>300</v>
      </c>
      <c r="D436" s="58" t="s">
        <v>15</v>
      </c>
      <c r="E436" s="58">
        <v>1943</v>
      </c>
      <c r="F436" s="58">
        <v>1930.4</v>
      </c>
      <c r="G436" s="73"/>
      <c r="H436" s="73"/>
      <c r="I436" s="60">
        <f t="shared" ref="I436" si="554">(IF(D436="SHORT",E436-F436,IF(D436="LONG",F436-E436)))*C436</f>
        <v>3779.9999999999727</v>
      </c>
      <c r="J436" s="61"/>
      <c r="K436" s="61"/>
      <c r="L436" s="61">
        <f t="shared" ref="L436" si="555">(J436+I436+K436)/C436</f>
        <v>12.599999999999909</v>
      </c>
      <c r="M436" s="62">
        <f t="shared" ref="M436" si="556">L436*C436</f>
        <v>3779.9999999999727</v>
      </c>
    </row>
    <row r="437" spans="1:13" s="63" customFormat="1">
      <c r="A437" s="57">
        <v>43264</v>
      </c>
      <c r="B437" s="58" t="s">
        <v>354</v>
      </c>
      <c r="C437" s="59">
        <v>1200</v>
      </c>
      <c r="D437" s="58" t="s">
        <v>14</v>
      </c>
      <c r="E437" s="58">
        <v>399.45</v>
      </c>
      <c r="F437" s="58">
        <v>395.85</v>
      </c>
      <c r="G437" s="73"/>
      <c r="H437" s="73"/>
      <c r="I437" s="60">
        <f t="shared" ref="I437" si="557">(IF(D437="SHORT",E437-F437,IF(D437="LONG",F437-E437)))*C437</f>
        <v>-4319.9999999999591</v>
      </c>
      <c r="J437" s="61"/>
      <c r="K437" s="61"/>
      <c r="L437" s="61">
        <f t="shared" ref="L437" si="558">(J437+I437+K437)/C437</f>
        <v>-3.5999999999999659</v>
      </c>
      <c r="M437" s="62">
        <f t="shared" ref="M437" si="559">L437*C437</f>
        <v>-4319.9999999999591</v>
      </c>
    </row>
    <row r="438" spans="1:13" s="63" customFormat="1">
      <c r="A438" s="57">
        <v>43263</v>
      </c>
      <c r="B438" s="58" t="s">
        <v>360</v>
      </c>
      <c r="C438" s="59">
        <v>1200</v>
      </c>
      <c r="D438" s="58" t="s">
        <v>14</v>
      </c>
      <c r="E438" s="58">
        <v>711.7</v>
      </c>
      <c r="F438" s="58">
        <v>714.35</v>
      </c>
      <c r="G438" s="73"/>
      <c r="H438" s="73"/>
      <c r="I438" s="60">
        <f t="shared" ref="I438:I440" si="560">(IF(D438="SHORT",E438-F438,IF(D438="LONG",F438-E438)))*C438</f>
        <v>3179.9999999999727</v>
      </c>
      <c r="J438" s="61"/>
      <c r="K438" s="61"/>
      <c r="L438" s="61">
        <f t="shared" ref="L438:L440" si="561">(J438+I438+K438)/C438</f>
        <v>2.6499999999999773</v>
      </c>
      <c r="M438" s="62">
        <f t="shared" ref="M438:M440" si="562">L438*C438</f>
        <v>3179.9999999999727</v>
      </c>
    </row>
    <row r="439" spans="1:13" s="63" customFormat="1">
      <c r="A439" s="57">
        <v>43263</v>
      </c>
      <c r="B439" s="58" t="s">
        <v>405</v>
      </c>
      <c r="C439" s="59">
        <v>800</v>
      </c>
      <c r="D439" s="58" t="s">
        <v>14</v>
      </c>
      <c r="E439" s="58">
        <v>1165</v>
      </c>
      <c r="F439" s="58">
        <v>1173.1500000000001</v>
      </c>
      <c r="G439" s="73">
        <v>1183.1500000000001</v>
      </c>
      <c r="H439" s="73"/>
      <c r="I439" s="60">
        <f t="shared" si="560"/>
        <v>6520.0000000000728</v>
      </c>
      <c r="J439" s="61">
        <f t="shared" ref="J439" si="563">(IF(D439="SHORT",IF(G439="",0,F439-G439),IF(D439="LONG",IF(G439="",0,G439-F439))))*C439</f>
        <v>8000</v>
      </c>
      <c r="K439" s="61"/>
      <c r="L439" s="61">
        <f t="shared" si="561"/>
        <v>18.150000000000091</v>
      </c>
      <c r="M439" s="62">
        <f t="shared" si="562"/>
        <v>14520.000000000073</v>
      </c>
    </row>
    <row r="440" spans="1:13" s="63" customFormat="1">
      <c r="A440" s="57">
        <v>43263</v>
      </c>
      <c r="B440" s="58" t="s">
        <v>386</v>
      </c>
      <c r="C440" s="59">
        <v>4000</v>
      </c>
      <c r="D440" s="58" t="s">
        <v>14</v>
      </c>
      <c r="E440" s="58">
        <v>94.3</v>
      </c>
      <c r="F440" s="58">
        <v>95</v>
      </c>
      <c r="G440" s="73"/>
      <c r="H440" s="73"/>
      <c r="I440" s="60">
        <f t="shared" si="560"/>
        <v>2800.0000000000114</v>
      </c>
      <c r="J440" s="61"/>
      <c r="K440" s="61"/>
      <c r="L440" s="61">
        <f t="shared" si="561"/>
        <v>0.70000000000000284</v>
      </c>
      <c r="M440" s="62">
        <f t="shared" si="562"/>
        <v>2800.0000000000114</v>
      </c>
    </row>
    <row r="441" spans="1:13" s="63" customFormat="1">
      <c r="A441" s="57">
        <v>43262</v>
      </c>
      <c r="B441" s="58" t="s">
        <v>439</v>
      </c>
      <c r="C441" s="59">
        <v>1000</v>
      </c>
      <c r="D441" s="58" t="s">
        <v>14</v>
      </c>
      <c r="E441" s="58">
        <v>915.65</v>
      </c>
      <c r="F441" s="58">
        <v>918.95</v>
      </c>
      <c r="G441" s="73"/>
      <c r="H441" s="73"/>
      <c r="I441" s="60">
        <f t="shared" ref="I441:I442" si="564">(IF(D441="SHORT",E441-F441,IF(D441="LONG",F441-E441)))*C441</f>
        <v>3300.0000000000682</v>
      </c>
      <c r="J441" s="61"/>
      <c r="K441" s="61"/>
      <c r="L441" s="61">
        <f t="shared" ref="L441:L442" si="565">(J441+I441+K441)/C441</f>
        <v>3.3000000000000682</v>
      </c>
      <c r="M441" s="62">
        <f t="shared" ref="M441:M442" si="566">L441*C441</f>
        <v>3300.0000000000682</v>
      </c>
    </row>
    <row r="442" spans="1:13" s="63" customFormat="1">
      <c r="A442" s="57">
        <v>43262</v>
      </c>
      <c r="B442" s="58" t="s">
        <v>372</v>
      </c>
      <c r="C442" s="59">
        <v>300</v>
      </c>
      <c r="D442" s="58" t="s">
        <v>14</v>
      </c>
      <c r="E442" s="58">
        <v>1907</v>
      </c>
      <c r="F442" s="58">
        <v>1920.35</v>
      </c>
      <c r="G442" s="73"/>
      <c r="H442" s="73"/>
      <c r="I442" s="60">
        <f t="shared" si="564"/>
        <v>4004.9999999999727</v>
      </c>
      <c r="J442" s="61"/>
      <c r="K442" s="61"/>
      <c r="L442" s="61">
        <f t="shared" si="565"/>
        <v>13.349999999999909</v>
      </c>
      <c r="M442" s="62">
        <f t="shared" si="566"/>
        <v>4004.9999999999727</v>
      </c>
    </row>
    <row r="443" spans="1:13" s="32" customFormat="1">
      <c r="A443" s="70">
        <v>43259</v>
      </c>
      <c r="B443" s="71" t="s">
        <v>402</v>
      </c>
      <c r="C443" s="72">
        <v>500</v>
      </c>
      <c r="D443" s="71" t="s">
        <v>14</v>
      </c>
      <c r="E443" s="71">
        <v>1010.8</v>
      </c>
      <c r="F443" s="71">
        <v>1017.85</v>
      </c>
      <c r="G443" s="66">
        <v>1027</v>
      </c>
      <c r="H443" s="66">
        <v>1035.8</v>
      </c>
      <c r="I443" s="68">
        <f t="shared" ref="I443" si="567">(IF(D443="SHORT",E443-F443,IF(D443="LONG",F443-E443)))*C443</f>
        <v>3525.0000000000341</v>
      </c>
      <c r="J443" s="67">
        <f t="shared" ref="J443" si="568">(IF(D443="SHORT",IF(G443="",0,F443-G443),IF(D443="LONG",IF(G443="",0,G443-F443))))*C443</f>
        <v>4574.9999999999891</v>
      </c>
      <c r="K443" s="67">
        <f t="shared" ref="K443" si="569">(IF(D443="SHORT",IF(H443="",0,G443-H443),IF(D443="LONG",IF(H443="",0,(H443-G443)))))*C443</f>
        <v>4399.9999999999773</v>
      </c>
      <c r="L443" s="67">
        <f t="shared" ref="L443" si="570">(J443+I443+K443)/C443</f>
        <v>25</v>
      </c>
      <c r="M443" s="69">
        <f t="shared" ref="M443" si="571">L443*C443</f>
        <v>12500</v>
      </c>
    </row>
    <row r="444" spans="1:13" s="63" customFormat="1">
      <c r="A444" s="57">
        <v>43259</v>
      </c>
      <c r="B444" s="58" t="s">
        <v>402</v>
      </c>
      <c r="C444" s="59">
        <v>500</v>
      </c>
      <c r="D444" s="58" t="s">
        <v>14</v>
      </c>
      <c r="E444" s="58">
        <v>1010.8</v>
      </c>
      <c r="F444" s="58">
        <v>1014.1</v>
      </c>
      <c r="G444" s="73"/>
      <c r="H444" s="73"/>
      <c r="I444" s="60">
        <f t="shared" ref="I444:I446" si="572">(IF(D444="SHORT",E444-F444,IF(D444="LONG",F444-E444)))*C444</f>
        <v>1650.0000000000341</v>
      </c>
      <c r="J444" s="61"/>
      <c r="K444" s="61"/>
      <c r="L444" s="61">
        <f t="shared" ref="L444:L446" si="573">(J444+I444+K444)/C444</f>
        <v>3.3000000000000682</v>
      </c>
      <c r="M444" s="62">
        <f t="shared" ref="M444:M446" si="574">L444*C444</f>
        <v>1650.0000000000341</v>
      </c>
    </row>
    <row r="445" spans="1:13" s="63" customFormat="1">
      <c r="A445" s="57">
        <v>43259</v>
      </c>
      <c r="B445" s="58" t="s">
        <v>435</v>
      </c>
      <c r="C445" s="59">
        <v>2000</v>
      </c>
      <c r="D445" s="58" t="s">
        <v>15</v>
      </c>
      <c r="E445" s="58">
        <v>403.4</v>
      </c>
      <c r="F445" s="58">
        <v>407.05</v>
      </c>
      <c r="G445" s="73"/>
      <c r="H445" s="73"/>
      <c r="I445" s="60">
        <f t="shared" si="572"/>
        <v>-7300.0000000000682</v>
      </c>
      <c r="J445" s="61"/>
      <c r="K445" s="61"/>
      <c r="L445" s="61">
        <f t="shared" si="573"/>
        <v>-3.6500000000000341</v>
      </c>
      <c r="M445" s="62">
        <f t="shared" si="574"/>
        <v>-7300.0000000000682</v>
      </c>
    </row>
    <row r="446" spans="1:13" s="63" customFormat="1">
      <c r="A446" s="57">
        <v>43259</v>
      </c>
      <c r="B446" s="58" t="s">
        <v>381</v>
      </c>
      <c r="C446" s="59">
        <v>7000</v>
      </c>
      <c r="D446" s="58" t="s">
        <v>14</v>
      </c>
      <c r="E446" s="58">
        <v>147</v>
      </c>
      <c r="F446" s="58">
        <v>148</v>
      </c>
      <c r="G446" s="73"/>
      <c r="H446" s="73"/>
      <c r="I446" s="60">
        <f t="shared" si="572"/>
        <v>7000</v>
      </c>
      <c r="J446" s="61"/>
      <c r="K446" s="61"/>
      <c r="L446" s="61">
        <f t="shared" si="573"/>
        <v>1</v>
      </c>
      <c r="M446" s="62">
        <f t="shared" si="574"/>
        <v>7000</v>
      </c>
    </row>
    <row r="447" spans="1:13" s="63" customFormat="1">
      <c r="A447" s="57">
        <v>43258</v>
      </c>
      <c r="B447" s="58" t="s">
        <v>423</v>
      </c>
      <c r="C447" s="59">
        <v>2600</v>
      </c>
      <c r="D447" s="58" t="s">
        <v>14</v>
      </c>
      <c r="E447" s="58">
        <v>335.9</v>
      </c>
      <c r="F447" s="58">
        <v>338.25</v>
      </c>
      <c r="G447" s="73"/>
      <c r="H447" s="73"/>
      <c r="I447" s="60">
        <f t="shared" ref="I447:I449" si="575">(IF(D447="SHORT",E447-F447,IF(D447="LONG",F447-E447)))*C447</f>
        <v>6110.0000000000591</v>
      </c>
      <c r="J447" s="61"/>
      <c r="K447" s="61"/>
      <c r="L447" s="61">
        <f t="shared" ref="L447:L449" si="576">(J447+I447+K447)/C447</f>
        <v>2.3500000000000227</v>
      </c>
      <c r="M447" s="62">
        <f t="shared" ref="M447:M449" si="577">L447*C447</f>
        <v>6110.0000000000591</v>
      </c>
    </row>
    <row r="448" spans="1:13" s="63" customFormat="1">
      <c r="A448" s="57">
        <v>43258</v>
      </c>
      <c r="B448" s="58" t="s">
        <v>377</v>
      </c>
      <c r="C448" s="59">
        <v>4500</v>
      </c>
      <c r="D448" s="58" t="s">
        <v>14</v>
      </c>
      <c r="E448" s="58">
        <v>113</v>
      </c>
      <c r="F448" s="58">
        <v>113.85</v>
      </c>
      <c r="G448" s="73"/>
      <c r="H448" s="73"/>
      <c r="I448" s="60">
        <f t="shared" si="575"/>
        <v>3824.9999999999745</v>
      </c>
      <c r="J448" s="61"/>
      <c r="K448" s="61"/>
      <c r="L448" s="61">
        <f t="shared" si="576"/>
        <v>0.84999999999999432</v>
      </c>
      <c r="M448" s="62">
        <f t="shared" si="577"/>
        <v>3824.9999999999745</v>
      </c>
    </row>
    <row r="449" spans="1:13" s="63" customFormat="1">
      <c r="A449" s="57">
        <v>43258</v>
      </c>
      <c r="B449" s="58" t="s">
        <v>357</v>
      </c>
      <c r="C449" s="59">
        <v>800</v>
      </c>
      <c r="D449" s="58" t="s">
        <v>14</v>
      </c>
      <c r="E449" s="58">
        <v>1328.6</v>
      </c>
      <c r="F449" s="58">
        <v>1337.9</v>
      </c>
      <c r="G449" s="73"/>
      <c r="H449" s="73"/>
      <c r="I449" s="60">
        <f t="shared" si="575"/>
        <v>7440.0000000001455</v>
      </c>
      <c r="J449" s="61"/>
      <c r="K449" s="61"/>
      <c r="L449" s="61">
        <f t="shared" si="576"/>
        <v>9.3000000000001819</v>
      </c>
      <c r="M449" s="62">
        <f t="shared" si="577"/>
        <v>7440.0000000001455</v>
      </c>
    </row>
    <row r="450" spans="1:13" s="63" customFormat="1">
      <c r="A450" s="57">
        <v>43257</v>
      </c>
      <c r="B450" s="58" t="s">
        <v>404</v>
      </c>
      <c r="C450" s="59">
        <v>3200</v>
      </c>
      <c r="D450" s="58" t="s">
        <v>14</v>
      </c>
      <c r="E450" s="58">
        <v>153.69999999999999</v>
      </c>
      <c r="F450" s="58">
        <v>154.69999999999999</v>
      </c>
      <c r="G450" s="73"/>
      <c r="H450" s="73"/>
      <c r="I450" s="60">
        <f t="shared" ref="I450:I451" si="578">(IF(D450="SHORT",E450-F450,IF(D450="LONG",F450-E450)))*C450</f>
        <v>3200</v>
      </c>
      <c r="J450" s="61"/>
      <c r="K450" s="61"/>
      <c r="L450" s="61">
        <f t="shared" ref="L450:L451" si="579">(J450+I450+K450)/C450</f>
        <v>1</v>
      </c>
      <c r="M450" s="62">
        <f t="shared" ref="M450:M451" si="580">L450*C450</f>
        <v>3200</v>
      </c>
    </row>
    <row r="451" spans="1:13" s="63" customFormat="1">
      <c r="A451" s="57">
        <v>43257</v>
      </c>
      <c r="B451" s="58" t="s">
        <v>389</v>
      </c>
      <c r="C451" s="59">
        <v>1300</v>
      </c>
      <c r="D451" s="58" t="s">
        <v>14</v>
      </c>
      <c r="E451" s="58">
        <v>545</v>
      </c>
      <c r="F451" s="58">
        <v>548.79999999999995</v>
      </c>
      <c r="G451" s="73">
        <v>553.45000000000005</v>
      </c>
      <c r="H451" s="73"/>
      <c r="I451" s="60">
        <f t="shared" si="578"/>
        <v>4939.9999999999409</v>
      </c>
      <c r="J451" s="61">
        <f t="shared" ref="J451" si="581">(IF(D451="SHORT",IF(G451="",0,F451-G451),IF(D451="LONG",IF(G451="",0,G451-F451))))*C451</f>
        <v>6045.0000000001182</v>
      </c>
      <c r="K451" s="61"/>
      <c r="L451" s="61">
        <f t="shared" si="579"/>
        <v>8.4500000000000455</v>
      </c>
      <c r="M451" s="62">
        <f t="shared" si="580"/>
        <v>10985.000000000058</v>
      </c>
    </row>
    <row r="452" spans="1:13" s="63" customFormat="1">
      <c r="A452" s="57">
        <v>43256</v>
      </c>
      <c r="B452" s="58" t="s">
        <v>366</v>
      </c>
      <c r="C452" s="59">
        <v>400</v>
      </c>
      <c r="D452" s="58" t="s">
        <v>15</v>
      </c>
      <c r="E452" s="58">
        <v>1146</v>
      </c>
      <c r="F452" s="58">
        <v>1138.55</v>
      </c>
      <c r="G452" s="73">
        <v>1129.4000000000001</v>
      </c>
      <c r="H452" s="73"/>
      <c r="I452" s="60">
        <f t="shared" ref="I452:I454" si="582">(IF(D452="SHORT",E452-F452,IF(D452="LONG",F452-E452)))*C452</f>
        <v>2980.0000000000182</v>
      </c>
      <c r="J452" s="61">
        <f t="shared" ref="J452:J454" si="583">(IF(D452="SHORT",IF(G452="",0,F452-G452),IF(D452="LONG",IF(G452="",0,G452-F452))))*C452</f>
        <v>3659.9999999999454</v>
      </c>
      <c r="K452" s="61"/>
      <c r="L452" s="61">
        <f t="shared" ref="L452:L454" si="584">(J452+I452+K452)/C452</f>
        <v>16.599999999999909</v>
      </c>
      <c r="M452" s="62">
        <f t="shared" ref="M452:M454" si="585">L452*C452</f>
        <v>6639.9999999999636</v>
      </c>
    </row>
    <row r="453" spans="1:13" s="63" customFormat="1">
      <c r="A453" s="57">
        <v>43256</v>
      </c>
      <c r="B453" s="58" t="s">
        <v>168</v>
      </c>
      <c r="C453" s="59">
        <v>4950</v>
      </c>
      <c r="D453" s="58" t="s">
        <v>15</v>
      </c>
      <c r="E453" s="58">
        <v>113.3</v>
      </c>
      <c r="F453" s="58">
        <v>112.5</v>
      </c>
      <c r="G453" s="73">
        <v>111.55</v>
      </c>
      <c r="H453" s="73"/>
      <c r="I453" s="60">
        <f t="shared" si="582"/>
        <v>3959.9999999999859</v>
      </c>
      <c r="J453" s="61">
        <f t="shared" si="583"/>
        <v>4702.5000000000136</v>
      </c>
      <c r="K453" s="61"/>
      <c r="L453" s="61">
        <f t="shared" si="584"/>
        <v>1.75</v>
      </c>
      <c r="M453" s="62">
        <f t="shared" si="585"/>
        <v>8662.5</v>
      </c>
    </row>
    <row r="454" spans="1:13" s="63" customFormat="1">
      <c r="A454" s="57">
        <v>43256</v>
      </c>
      <c r="B454" s="58" t="s">
        <v>438</v>
      </c>
      <c r="C454" s="59">
        <v>1500</v>
      </c>
      <c r="D454" s="58" t="s">
        <v>15</v>
      </c>
      <c r="E454" s="58">
        <v>286.55</v>
      </c>
      <c r="F454" s="58">
        <v>284.5</v>
      </c>
      <c r="G454" s="73">
        <v>282.10000000000002</v>
      </c>
      <c r="H454" s="73"/>
      <c r="I454" s="60">
        <f t="shared" si="582"/>
        <v>3075.0000000000173</v>
      </c>
      <c r="J454" s="61">
        <f t="shared" si="583"/>
        <v>3599.9999999999659</v>
      </c>
      <c r="K454" s="61"/>
      <c r="L454" s="61">
        <f t="shared" si="584"/>
        <v>4.4499999999999895</v>
      </c>
      <c r="M454" s="62">
        <f t="shared" si="585"/>
        <v>6674.9999999999845</v>
      </c>
    </row>
    <row r="455" spans="1:13" s="63" customFormat="1">
      <c r="A455" s="57">
        <v>43255</v>
      </c>
      <c r="B455" s="58" t="s">
        <v>348</v>
      </c>
      <c r="C455" s="59">
        <v>1200</v>
      </c>
      <c r="D455" s="58" t="s">
        <v>15</v>
      </c>
      <c r="E455" s="58">
        <v>1004.55</v>
      </c>
      <c r="F455" s="58">
        <v>997.5</v>
      </c>
      <c r="G455" s="73"/>
      <c r="H455" s="73"/>
      <c r="I455" s="60">
        <f t="shared" ref="I455:I457" si="586">(IF(D455="SHORT",E455-F455,IF(D455="LONG",F455-E455)))*C455</f>
        <v>8459.9999999999454</v>
      </c>
      <c r="J455" s="61"/>
      <c r="K455" s="61"/>
      <c r="L455" s="61">
        <f t="shared" ref="L455:L457" si="587">(J455+I455+K455)/C455</f>
        <v>7.0499999999999545</v>
      </c>
      <c r="M455" s="62">
        <f t="shared" ref="M455:M457" si="588">L455*C455</f>
        <v>8459.9999999999454</v>
      </c>
    </row>
    <row r="456" spans="1:13" s="63" customFormat="1" ht="16.5" customHeight="1">
      <c r="A456" s="57">
        <v>43255</v>
      </c>
      <c r="B456" s="58" t="s">
        <v>354</v>
      </c>
      <c r="C456" s="59">
        <v>1200</v>
      </c>
      <c r="D456" s="58" t="s">
        <v>14</v>
      </c>
      <c r="E456" s="58">
        <v>411.5</v>
      </c>
      <c r="F456" s="58">
        <v>414.35</v>
      </c>
      <c r="G456" s="73"/>
      <c r="H456" s="73"/>
      <c r="I456" s="60">
        <f t="shared" si="586"/>
        <v>3420.0000000000273</v>
      </c>
      <c r="J456" s="61"/>
      <c r="K456" s="61"/>
      <c r="L456" s="61">
        <f t="shared" si="587"/>
        <v>2.8500000000000227</v>
      </c>
      <c r="M456" s="62">
        <f t="shared" si="588"/>
        <v>3420.0000000000273</v>
      </c>
    </row>
    <row r="457" spans="1:13" s="32" customFormat="1">
      <c r="A457" s="70">
        <v>43255</v>
      </c>
      <c r="B457" s="71" t="s">
        <v>437</v>
      </c>
      <c r="C457" s="72">
        <v>3000</v>
      </c>
      <c r="D457" s="71" t="s">
        <v>15</v>
      </c>
      <c r="E457" s="71">
        <v>258.8</v>
      </c>
      <c r="F457" s="71">
        <v>257.2</v>
      </c>
      <c r="G457" s="66">
        <v>255.3</v>
      </c>
      <c r="H457" s="66">
        <v>253.4</v>
      </c>
      <c r="I457" s="68">
        <f t="shared" si="586"/>
        <v>4800.0000000000682</v>
      </c>
      <c r="J457" s="67">
        <f t="shared" ref="J457" si="589">(IF(D457="SHORT",IF(G457="",0,F457-G457),IF(D457="LONG",IF(G457="",0,G457-F457))))*C457</f>
        <v>5699.9999999999318</v>
      </c>
      <c r="K457" s="67">
        <f t="shared" ref="K457" si="590">(IF(D457="SHORT",IF(H457="",0,G457-H457),IF(D457="LONG",IF(H457="",0,(H457-G457)))))*C457</f>
        <v>5700.0000000000173</v>
      </c>
      <c r="L457" s="67">
        <f t="shared" si="587"/>
        <v>5.4000000000000057</v>
      </c>
      <c r="M457" s="69">
        <f t="shared" si="588"/>
        <v>16200.000000000016</v>
      </c>
    </row>
    <row r="458" spans="1:13" s="63" customFormat="1">
      <c r="A458" s="57">
        <v>43252</v>
      </c>
      <c r="B458" s="58" t="s">
        <v>415</v>
      </c>
      <c r="C458" s="59">
        <v>1750</v>
      </c>
      <c r="D458" s="58" t="s">
        <v>15</v>
      </c>
      <c r="E458" s="58">
        <v>251.5</v>
      </c>
      <c r="F458" s="58">
        <v>249.7</v>
      </c>
      <c r="G458" s="73"/>
      <c r="H458" s="73"/>
      <c r="I458" s="60">
        <f t="shared" ref="I458:I460" si="591">(IF(D458="SHORT",E458-F458,IF(D458="LONG",F458-E458)))*C458</f>
        <v>3150.00000000002</v>
      </c>
      <c r="J458" s="61"/>
      <c r="K458" s="61"/>
      <c r="L458" s="61">
        <f t="shared" ref="L458:L460" si="592">(J458+I458+K458)/C458</f>
        <v>1.8000000000000114</v>
      </c>
      <c r="M458" s="62">
        <f t="shared" ref="M458:M460" si="593">L458*C458</f>
        <v>3150.00000000002</v>
      </c>
    </row>
    <row r="459" spans="1:13" s="63" customFormat="1">
      <c r="A459" s="57">
        <v>43252</v>
      </c>
      <c r="B459" s="58" t="s">
        <v>429</v>
      </c>
      <c r="C459" s="59">
        <v>250</v>
      </c>
      <c r="D459" s="58" t="s">
        <v>15</v>
      </c>
      <c r="E459" s="58">
        <v>1950.15</v>
      </c>
      <c r="F459" s="58">
        <v>1945.1</v>
      </c>
      <c r="G459" s="73"/>
      <c r="H459" s="73"/>
      <c r="I459" s="60">
        <f t="shared" si="591"/>
        <v>1262.5000000000455</v>
      </c>
      <c r="J459" s="61"/>
      <c r="K459" s="61"/>
      <c r="L459" s="61">
        <f t="shared" si="592"/>
        <v>5.0500000000001819</v>
      </c>
      <c r="M459" s="62">
        <f t="shared" si="593"/>
        <v>1262.5000000000455</v>
      </c>
    </row>
    <row r="460" spans="1:13" s="63" customFormat="1">
      <c r="A460" s="57">
        <v>43252</v>
      </c>
      <c r="B460" s="58" t="s">
        <v>434</v>
      </c>
      <c r="C460" s="59">
        <v>600</v>
      </c>
      <c r="D460" s="58" t="s">
        <v>15</v>
      </c>
      <c r="E460" s="58">
        <v>1205.5</v>
      </c>
      <c r="F460" s="58">
        <v>1198.25</v>
      </c>
      <c r="G460" s="73"/>
      <c r="H460" s="73"/>
      <c r="I460" s="60">
        <f t="shared" si="591"/>
        <v>4350</v>
      </c>
      <c r="J460" s="61"/>
      <c r="K460" s="61"/>
      <c r="L460" s="61">
        <f t="shared" si="592"/>
        <v>7.25</v>
      </c>
      <c r="M460" s="62">
        <f t="shared" si="593"/>
        <v>4350</v>
      </c>
    </row>
    <row r="461" spans="1:13" ht="15.75">
      <c r="A461" s="74"/>
      <c r="B461" s="75"/>
      <c r="C461" s="75"/>
      <c r="D461" s="75"/>
      <c r="E461" s="75"/>
      <c r="F461" s="75"/>
      <c r="G461" s="75"/>
      <c r="H461" s="75"/>
      <c r="I461" s="76"/>
      <c r="J461" s="77"/>
      <c r="K461" s="78"/>
      <c r="L461" s="79"/>
      <c r="M461" s="75"/>
    </row>
    <row r="462" spans="1:13" s="63" customFormat="1">
      <c r="A462" s="57">
        <v>43251</v>
      </c>
      <c r="B462" s="58" t="s">
        <v>436</v>
      </c>
      <c r="C462" s="59">
        <v>900</v>
      </c>
      <c r="D462" s="58" t="s">
        <v>14</v>
      </c>
      <c r="E462" s="58">
        <v>521.75</v>
      </c>
      <c r="F462" s="58">
        <v>525.1</v>
      </c>
      <c r="G462" s="73">
        <v>529.6</v>
      </c>
      <c r="H462" s="73"/>
      <c r="I462" s="60">
        <f t="shared" ref="I462" si="594">(IF(D462="SHORT",E462-F462,IF(D462="LONG",F462-E462)))*C462</f>
        <v>3015.0000000000205</v>
      </c>
      <c r="J462" s="61">
        <f t="shared" ref="J462" si="595">(IF(D462="SHORT",IF(G462="",0,F462-G462),IF(D462="LONG",IF(G462="",0,G462-F462))))*C462</f>
        <v>4050</v>
      </c>
      <c r="K462" s="61"/>
      <c r="L462" s="61">
        <f t="shared" ref="L462" si="596">(J462+I462+K462)/C462</f>
        <v>7.8500000000000218</v>
      </c>
      <c r="M462" s="62">
        <f t="shared" ref="M462" si="597">L462*C462</f>
        <v>7065.00000000002</v>
      </c>
    </row>
    <row r="463" spans="1:13" s="63" customFormat="1">
      <c r="A463" s="57">
        <v>43251</v>
      </c>
      <c r="B463" s="58" t="s">
        <v>346</v>
      </c>
      <c r="C463" s="59">
        <v>3000</v>
      </c>
      <c r="D463" s="58" t="s">
        <v>14</v>
      </c>
      <c r="E463" s="58">
        <v>172.15</v>
      </c>
      <c r="F463" s="58">
        <v>173.35</v>
      </c>
      <c r="G463" s="73"/>
      <c r="H463" s="73"/>
      <c r="I463" s="60">
        <f t="shared" ref="I463" si="598">(IF(D463="SHORT",E463-F463,IF(D463="LONG",F463-E463)))*C463</f>
        <v>3599.9999999999659</v>
      </c>
      <c r="J463" s="61"/>
      <c r="K463" s="61"/>
      <c r="L463" s="61">
        <f t="shared" ref="L463" si="599">(J463+I463+K463)/C463</f>
        <v>1.1999999999999886</v>
      </c>
      <c r="M463" s="62">
        <f t="shared" ref="M463" si="600">L463*C463</f>
        <v>3599.9999999999659</v>
      </c>
    </row>
    <row r="464" spans="1:13" s="63" customFormat="1">
      <c r="A464" s="57">
        <v>43250</v>
      </c>
      <c r="B464" s="58" t="s">
        <v>435</v>
      </c>
      <c r="C464" s="59">
        <v>2000</v>
      </c>
      <c r="D464" s="58" t="s">
        <v>15</v>
      </c>
      <c r="E464" s="58">
        <v>389.2</v>
      </c>
      <c r="F464" s="58">
        <v>386.95</v>
      </c>
      <c r="G464" s="73"/>
      <c r="H464" s="73"/>
      <c r="I464" s="60">
        <f t="shared" ref="I464" si="601">(IF(D464="SHORT",E464-F464,IF(D464="LONG",F464-E464)))*C464</f>
        <v>4500</v>
      </c>
      <c r="J464" s="61"/>
      <c r="K464" s="61"/>
      <c r="L464" s="61">
        <f t="shared" ref="L464" si="602">(J464+I464+K464)/C464</f>
        <v>2.25</v>
      </c>
      <c r="M464" s="62">
        <f t="shared" ref="M464" si="603">L464*C464</f>
        <v>4500</v>
      </c>
    </row>
    <row r="465" spans="1:13" s="63" customFormat="1">
      <c r="A465" s="57">
        <v>43250</v>
      </c>
      <c r="B465" s="58" t="s">
        <v>434</v>
      </c>
      <c r="C465" s="59">
        <v>600</v>
      </c>
      <c r="D465" s="58" t="s">
        <v>15</v>
      </c>
      <c r="E465" s="58">
        <v>1213.95</v>
      </c>
      <c r="F465" s="58">
        <v>1208.95</v>
      </c>
      <c r="G465" s="73"/>
      <c r="H465" s="73"/>
      <c r="I465" s="60">
        <f t="shared" ref="I465" si="604">(IF(D465="SHORT",E465-F465,IF(D465="LONG",F465-E465)))*C465</f>
        <v>3000</v>
      </c>
      <c r="J465" s="61"/>
      <c r="K465" s="61"/>
      <c r="L465" s="61">
        <f t="shared" ref="L465" si="605">(J465+I465+K465)/C465</f>
        <v>5</v>
      </c>
      <c r="M465" s="62">
        <f t="shared" ref="M465" si="606">L465*C465</f>
        <v>3000</v>
      </c>
    </row>
    <row r="466" spans="1:13" s="63" customFormat="1">
      <c r="A466" s="57">
        <v>43249</v>
      </c>
      <c r="B466" s="58" t="s">
        <v>423</v>
      </c>
      <c r="C466" s="59">
        <v>2600</v>
      </c>
      <c r="D466" s="58" t="s">
        <v>15</v>
      </c>
      <c r="E466" s="58">
        <v>321</v>
      </c>
      <c r="F466" s="58">
        <v>319.05</v>
      </c>
      <c r="G466" s="73"/>
      <c r="H466" s="73"/>
      <c r="I466" s="60">
        <f t="shared" ref="I466:I467" si="607">(IF(D466="SHORT",E466-F466,IF(D466="LONG",F466-E466)))*C466</f>
        <v>5069.9999999999709</v>
      </c>
      <c r="J466" s="61"/>
      <c r="K466" s="61"/>
      <c r="L466" s="61">
        <f t="shared" ref="L466:L467" si="608">(J466+I466+K466)/C466</f>
        <v>1.9499999999999889</v>
      </c>
      <c r="M466" s="62">
        <f t="shared" ref="M466:M467" si="609">L466*C466</f>
        <v>5069.9999999999709</v>
      </c>
    </row>
    <row r="467" spans="1:13" s="63" customFormat="1">
      <c r="A467" s="57">
        <v>43249</v>
      </c>
      <c r="B467" s="58" t="s">
        <v>357</v>
      </c>
      <c r="C467" s="59">
        <v>800</v>
      </c>
      <c r="D467" s="58" t="s">
        <v>14</v>
      </c>
      <c r="E467" s="58">
        <v>1292.9000000000001</v>
      </c>
      <c r="F467" s="58">
        <v>1297.2</v>
      </c>
      <c r="G467" s="73"/>
      <c r="H467" s="73"/>
      <c r="I467" s="60">
        <f t="shared" si="607"/>
        <v>3439.9999999999636</v>
      </c>
      <c r="J467" s="61"/>
      <c r="K467" s="61"/>
      <c r="L467" s="61">
        <f t="shared" si="608"/>
        <v>4.2999999999999545</v>
      </c>
      <c r="M467" s="62">
        <f t="shared" si="609"/>
        <v>3439.9999999999636</v>
      </c>
    </row>
    <row r="468" spans="1:13" s="63" customFormat="1">
      <c r="A468" s="57">
        <v>43248</v>
      </c>
      <c r="B468" s="58" t="s">
        <v>415</v>
      </c>
      <c r="C468" s="59">
        <v>3500</v>
      </c>
      <c r="D468" s="58" t="s">
        <v>14</v>
      </c>
      <c r="E468" s="58">
        <v>252.7</v>
      </c>
      <c r="F468" s="58">
        <v>253.5</v>
      </c>
      <c r="G468" s="73"/>
      <c r="H468" s="73"/>
      <c r="I468" s="60">
        <f t="shared" ref="I468:I471" si="610">(IF(D468="SHORT",E468-F468,IF(D468="LONG",F468-E468)))*C468</f>
        <v>2800.00000000004</v>
      </c>
      <c r="J468" s="61"/>
      <c r="K468" s="61"/>
      <c r="L468" s="61">
        <f t="shared" ref="L468:L471" si="611">(J468+I468+K468)/C468</f>
        <v>0.80000000000001148</v>
      </c>
      <c r="M468" s="62">
        <f t="shared" ref="M468:M471" si="612">L468*C468</f>
        <v>2800.00000000004</v>
      </c>
    </row>
    <row r="469" spans="1:13" s="63" customFormat="1">
      <c r="A469" s="57">
        <v>43248</v>
      </c>
      <c r="B469" s="58" t="s">
        <v>166</v>
      </c>
      <c r="C469" s="59">
        <v>1000</v>
      </c>
      <c r="D469" s="58" t="s">
        <v>14</v>
      </c>
      <c r="E469" s="58">
        <v>953.2</v>
      </c>
      <c r="F469" s="58">
        <v>944.6</v>
      </c>
      <c r="G469" s="73"/>
      <c r="H469" s="73"/>
      <c r="I469" s="60">
        <f t="shared" si="610"/>
        <v>-8600.0000000000218</v>
      </c>
      <c r="J469" s="61"/>
      <c r="K469" s="61"/>
      <c r="L469" s="61">
        <f t="shared" si="611"/>
        <v>-8.600000000000021</v>
      </c>
      <c r="M469" s="62">
        <f t="shared" si="612"/>
        <v>-8600.0000000000218</v>
      </c>
    </row>
    <row r="470" spans="1:13" s="63" customFormat="1">
      <c r="A470" s="57">
        <v>43248</v>
      </c>
      <c r="B470" s="58" t="s">
        <v>433</v>
      </c>
      <c r="C470" s="59">
        <v>1600</v>
      </c>
      <c r="D470" s="58" t="s">
        <v>14</v>
      </c>
      <c r="E470" s="58">
        <v>371</v>
      </c>
      <c r="F470" s="58">
        <v>373.2</v>
      </c>
      <c r="G470" s="73"/>
      <c r="H470" s="73"/>
      <c r="I470" s="60">
        <f t="shared" si="610"/>
        <v>3519.9999999999818</v>
      </c>
      <c r="J470" s="61"/>
      <c r="K470" s="61"/>
      <c r="L470" s="61">
        <f t="shared" si="611"/>
        <v>2.1999999999999886</v>
      </c>
      <c r="M470" s="62">
        <f t="shared" si="612"/>
        <v>3519.9999999999818</v>
      </c>
    </row>
    <row r="471" spans="1:13" s="32" customFormat="1">
      <c r="A471" s="70">
        <v>43248</v>
      </c>
      <c r="B471" s="71" t="s">
        <v>432</v>
      </c>
      <c r="C471" s="72">
        <v>1250</v>
      </c>
      <c r="D471" s="71" t="s">
        <v>14</v>
      </c>
      <c r="E471" s="71">
        <v>493</v>
      </c>
      <c r="F471" s="71">
        <v>495.95</v>
      </c>
      <c r="G471" s="66">
        <v>499.7</v>
      </c>
      <c r="H471" s="66">
        <v>503.45</v>
      </c>
      <c r="I471" s="68">
        <f t="shared" si="610"/>
        <v>3687.4999999999859</v>
      </c>
      <c r="J471" s="67">
        <f t="shared" ref="J471" si="613">(IF(D471="SHORT",IF(G471="",0,F471-G471),IF(D471="LONG",IF(G471="",0,G471-F471))))*C471</f>
        <v>4687.5</v>
      </c>
      <c r="K471" s="67">
        <f t="shared" ref="K471" si="614">(IF(D471="SHORT",IF(H471="",0,G471-H471),IF(D471="LONG",IF(H471="",0,(H471-G471)))))*C471</f>
        <v>4687.5</v>
      </c>
      <c r="L471" s="67">
        <f t="shared" si="611"/>
        <v>10.449999999999989</v>
      </c>
      <c r="M471" s="69">
        <f t="shared" si="612"/>
        <v>13062.499999999985</v>
      </c>
    </row>
    <row r="472" spans="1:13" s="32" customFormat="1">
      <c r="A472" s="70">
        <v>43245</v>
      </c>
      <c r="B472" s="71" t="s">
        <v>334</v>
      </c>
      <c r="C472" s="72">
        <v>1000</v>
      </c>
      <c r="D472" s="71" t="s">
        <v>14</v>
      </c>
      <c r="E472" s="71">
        <v>463.95</v>
      </c>
      <c r="F472" s="71">
        <v>466.75</v>
      </c>
      <c r="G472" s="66">
        <v>470.25</v>
      </c>
      <c r="H472" s="66">
        <v>473.8</v>
      </c>
      <c r="I472" s="68">
        <f t="shared" ref="I472:I474" si="615">(IF(D472="SHORT",E472-F472,IF(D472="LONG",F472-E472)))*C472</f>
        <v>2800.0000000000114</v>
      </c>
      <c r="J472" s="67">
        <f t="shared" ref="J472:J474" si="616">(IF(D472="SHORT",IF(G472="",0,F472-G472),IF(D472="LONG",IF(G472="",0,G472-F472))))*C472</f>
        <v>3500</v>
      </c>
      <c r="K472" s="67">
        <f t="shared" ref="K472:K473" si="617">(IF(D472="SHORT",IF(H472="",0,G472-H472),IF(D472="LONG",IF(H472="",0,(H472-G472)))))*C472</f>
        <v>3550.0000000000114</v>
      </c>
      <c r="L472" s="67">
        <f t="shared" ref="L472:L474" si="618">(J472+I472+K472)/C472</f>
        <v>9.850000000000021</v>
      </c>
      <c r="M472" s="69">
        <f t="shared" ref="M472:M474" si="619">L472*C472</f>
        <v>9850.0000000000218</v>
      </c>
    </row>
    <row r="473" spans="1:13" s="32" customFormat="1">
      <c r="A473" s="70">
        <v>43245</v>
      </c>
      <c r="B473" s="71" t="s">
        <v>431</v>
      </c>
      <c r="C473" s="72">
        <v>1575</v>
      </c>
      <c r="D473" s="71" t="s">
        <v>14</v>
      </c>
      <c r="E473" s="71">
        <v>284</v>
      </c>
      <c r="F473" s="71">
        <v>286.14999999999998</v>
      </c>
      <c r="G473" s="66">
        <v>288.85000000000002</v>
      </c>
      <c r="H473" s="66">
        <v>291.60000000000002</v>
      </c>
      <c r="I473" s="68">
        <f t="shared" si="615"/>
        <v>3386.2499999999641</v>
      </c>
      <c r="J473" s="67">
        <f t="shared" si="616"/>
        <v>4252.5000000000719</v>
      </c>
      <c r="K473" s="67">
        <f t="shared" si="617"/>
        <v>4331.25</v>
      </c>
      <c r="L473" s="67">
        <f t="shared" si="618"/>
        <v>7.6000000000000227</v>
      </c>
      <c r="M473" s="69">
        <f t="shared" si="619"/>
        <v>11970.000000000036</v>
      </c>
    </row>
    <row r="474" spans="1:13" s="63" customFormat="1">
      <c r="A474" s="57">
        <v>43245</v>
      </c>
      <c r="B474" s="58" t="s">
        <v>430</v>
      </c>
      <c r="C474" s="59">
        <v>2250</v>
      </c>
      <c r="D474" s="58" t="s">
        <v>14</v>
      </c>
      <c r="E474" s="58">
        <v>254.8</v>
      </c>
      <c r="F474" s="58">
        <v>256.3</v>
      </c>
      <c r="G474" s="73">
        <v>258.25</v>
      </c>
      <c r="H474" s="73"/>
      <c r="I474" s="60">
        <f t="shared" si="615"/>
        <v>3375</v>
      </c>
      <c r="J474" s="61">
        <f t="shared" si="616"/>
        <v>4387.4999999999745</v>
      </c>
      <c r="K474" s="61"/>
      <c r="L474" s="61">
        <f t="shared" si="618"/>
        <v>3.4499999999999886</v>
      </c>
      <c r="M474" s="62">
        <f t="shared" si="619"/>
        <v>7762.4999999999745</v>
      </c>
    </row>
    <row r="475" spans="1:13" s="63" customFormat="1">
      <c r="A475" s="57">
        <v>43244</v>
      </c>
      <c r="B475" s="58" t="s">
        <v>356</v>
      </c>
      <c r="C475" s="59">
        <v>3000</v>
      </c>
      <c r="D475" s="58" t="s">
        <v>14</v>
      </c>
      <c r="E475" s="58">
        <v>312.64999999999998</v>
      </c>
      <c r="F475" s="58">
        <v>314.55</v>
      </c>
      <c r="G475" s="73"/>
      <c r="H475" s="73"/>
      <c r="I475" s="60">
        <f t="shared" ref="I475:I480" si="620">(IF(D475="SHORT",E475-F475,IF(D475="LONG",F475-E475)))*C475</f>
        <v>5700.0000000001019</v>
      </c>
      <c r="J475" s="61"/>
      <c r="K475" s="61"/>
      <c r="L475" s="61">
        <f t="shared" ref="L475:L480" si="621">(J475+I475+K475)/C475</f>
        <v>1.9000000000000339</v>
      </c>
      <c r="M475" s="62">
        <f t="shared" ref="M475:M480" si="622">L475*C475</f>
        <v>5700.0000000001019</v>
      </c>
    </row>
    <row r="476" spans="1:13" s="63" customFormat="1">
      <c r="A476" s="57">
        <v>43244</v>
      </c>
      <c r="B476" s="58" t="s">
        <v>392</v>
      </c>
      <c r="C476" s="59">
        <v>2500</v>
      </c>
      <c r="D476" s="58" t="s">
        <v>14</v>
      </c>
      <c r="E476" s="58">
        <v>228.5</v>
      </c>
      <c r="F476" s="58">
        <v>229.9</v>
      </c>
      <c r="G476" s="73">
        <v>231.6</v>
      </c>
      <c r="H476" s="73"/>
      <c r="I476" s="60">
        <f t="shared" si="620"/>
        <v>3500.0000000000141</v>
      </c>
      <c r="J476" s="61">
        <f t="shared" ref="J476:J480" si="623">(IF(D476="SHORT",IF(G476="",0,F476-G476),IF(D476="LONG",IF(G476="",0,G476-F476))))*C476</f>
        <v>4249.9999999999718</v>
      </c>
      <c r="K476" s="61"/>
      <c r="L476" s="61">
        <f t="shared" si="621"/>
        <v>3.0999999999999943</v>
      </c>
      <c r="M476" s="62">
        <f t="shared" si="622"/>
        <v>7749.9999999999854</v>
      </c>
    </row>
    <row r="477" spans="1:13" s="63" customFormat="1">
      <c r="A477" s="57">
        <v>43244</v>
      </c>
      <c r="B477" s="58" t="s">
        <v>346</v>
      </c>
      <c r="C477" s="59">
        <v>3000</v>
      </c>
      <c r="D477" s="58" t="s">
        <v>14</v>
      </c>
      <c r="E477" s="58">
        <v>155.9</v>
      </c>
      <c r="F477" s="58">
        <v>156.5</v>
      </c>
      <c r="G477" s="73"/>
      <c r="H477" s="73"/>
      <c r="I477" s="60">
        <f>(IF(D477="SHORT",E477-F477,IF(D477="LONG",F477-E477)))*C477</f>
        <v>1799.9999999999829</v>
      </c>
      <c r="J477" s="61"/>
      <c r="K477" s="61"/>
      <c r="L477" s="61">
        <f t="shared" si="621"/>
        <v>0.59999999999999432</v>
      </c>
      <c r="M477" s="62">
        <f t="shared" si="622"/>
        <v>1799.9999999999829</v>
      </c>
    </row>
    <row r="478" spans="1:13" s="63" customFormat="1">
      <c r="A478" s="57">
        <v>43244</v>
      </c>
      <c r="B478" s="58" t="s">
        <v>429</v>
      </c>
      <c r="C478" s="59">
        <v>250</v>
      </c>
      <c r="D478" s="58" t="s">
        <v>15</v>
      </c>
      <c r="E478" s="58">
        <v>1956</v>
      </c>
      <c r="F478" s="58">
        <v>1975.2</v>
      </c>
      <c r="G478" s="73"/>
      <c r="H478" s="73"/>
      <c r="I478" s="60">
        <f t="shared" si="620"/>
        <v>-4800.0000000000109</v>
      </c>
      <c r="J478" s="61"/>
      <c r="K478" s="61"/>
      <c r="L478" s="61">
        <f t="shared" si="621"/>
        <v>-19.200000000000042</v>
      </c>
      <c r="M478" s="62">
        <f t="shared" si="622"/>
        <v>-4800.0000000000109</v>
      </c>
    </row>
    <row r="479" spans="1:13" s="63" customFormat="1">
      <c r="A479" s="57">
        <v>43244</v>
      </c>
      <c r="B479" s="58" t="s">
        <v>428</v>
      </c>
      <c r="C479" s="59">
        <v>1100</v>
      </c>
      <c r="D479" s="58" t="s">
        <v>15</v>
      </c>
      <c r="E479" s="58">
        <v>881.7</v>
      </c>
      <c r="F479" s="58">
        <v>879.2</v>
      </c>
      <c r="G479" s="73"/>
      <c r="H479" s="73"/>
      <c r="I479" s="60">
        <f t="shared" si="620"/>
        <v>2750</v>
      </c>
      <c r="J479" s="61"/>
      <c r="K479" s="61"/>
      <c r="L479" s="61">
        <f t="shared" si="621"/>
        <v>2.5</v>
      </c>
      <c r="M479" s="62">
        <f t="shared" si="622"/>
        <v>2750</v>
      </c>
    </row>
    <row r="480" spans="1:13" s="32" customFormat="1">
      <c r="A480" s="70">
        <v>43243</v>
      </c>
      <c r="B480" s="71" t="s">
        <v>410</v>
      </c>
      <c r="C480" s="72">
        <v>2500</v>
      </c>
      <c r="D480" s="71" t="s">
        <v>15</v>
      </c>
      <c r="E480" s="71">
        <v>177</v>
      </c>
      <c r="F480" s="71">
        <v>175.75</v>
      </c>
      <c r="G480" s="66">
        <v>174.05</v>
      </c>
      <c r="H480" s="66">
        <v>172.4</v>
      </c>
      <c r="I480" s="68">
        <f t="shared" si="620"/>
        <v>3125</v>
      </c>
      <c r="J480" s="67">
        <f t="shared" si="623"/>
        <v>4249.9999999999718</v>
      </c>
      <c r="K480" s="67">
        <f t="shared" ref="K480" si="624">(IF(D480="SHORT",IF(H480="",0,G480-H480),IF(D480="LONG",IF(H480="",0,(H480-G480)))))*C480</f>
        <v>4125.0000000000146</v>
      </c>
      <c r="L480" s="67">
        <f t="shared" si="621"/>
        <v>4.5999999999999943</v>
      </c>
      <c r="M480" s="69">
        <f t="shared" si="622"/>
        <v>11499.999999999985</v>
      </c>
    </row>
    <row r="481" spans="1:13" s="63" customFormat="1">
      <c r="A481" s="57">
        <v>43243</v>
      </c>
      <c r="B481" s="58" t="s">
        <v>427</v>
      </c>
      <c r="C481" s="59">
        <v>3800</v>
      </c>
      <c r="D481" s="58" t="s">
        <v>14</v>
      </c>
      <c r="E481" s="58">
        <v>119.5</v>
      </c>
      <c r="F481" s="58">
        <v>120.2</v>
      </c>
      <c r="G481" s="73"/>
      <c r="H481" s="73"/>
      <c r="I481" s="60">
        <f t="shared" ref="I481:I484" si="625">(IF(D481="SHORT",E481-F481,IF(D481="LONG",F481-E481)))*C481</f>
        <v>2660.0000000000109</v>
      </c>
      <c r="J481" s="61"/>
      <c r="K481" s="61"/>
      <c r="L481" s="61">
        <f t="shared" ref="L481:L484" si="626">(J481+I481+K481)/C481</f>
        <v>0.70000000000000284</v>
      </c>
      <c r="M481" s="62">
        <f t="shared" ref="M481:M484" si="627">L481*C481</f>
        <v>2660.0000000000109</v>
      </c>
    </row>
    <row r="482" spans="1:13" s="63" customFormat="1">
      <c r="A482" s="57">
        <v>43243</v>
      </c>
      <c r="B482" s="58" t="s">
        <v>359</v>
      </c>
      <c r="C482" s="59">
        <v>700</v>
      </c>
      <c r="D482" s="58" t="s">
        <v>14</v>
      </c>
      <c r="E482" s="58">
        <v>905.6</v>
      </c>
      <c r="F482" s="58">
        <v>896.95</v>
      </c>
      <c r="G482" s="73"/>
      <c r="H482" s="73"/>
      <c r="I482" s="60">
        <f t="shared" si="625"/>
        <v>-6054.9999999999836</v>
      </c>
      <c r="J482" s="61"/>
      <c r="K482" s="61"/>
      <c r="L482" s="61">
        <f t="shared" si="626"/>
        <v>-8.6499999999999773</v>
      </c>
      <c r="M482" s="62">
        <f t="shared" si="627"/>
        <v>-6054.9999999999836</v>
      </c>
    </row>
    <row r="483" spans="1:13" s="63" customFormat="1">
      <c r="A483" s="57">
        <v>43243</v>
      </c>
      <c r="B483" s="58" t="s">
        <v>426</v>
      </c>
      <c r="C483" s="59">
        <v>2200</v>
      </c>
      <c r="D483" s="58" t="s">
        <v>14</v>
      </c>
      <c r="E483" s="58">
        <v>279.7</v>
      </c>
      <c r="F483" s="58">
        <v>277</v>
      </c>
      <c r="G483" s="73"/>
      <c r="H483" s="73"/>
      <c r="I483" s="60">
        <f t="shared" si="625"/>
        <v>-5939.9999999999745</v>
      </c>
      <c r="J483" s="61"/>
      <c r="K483" s="61"/>
      <c r="L483" s="61">
        <f t="shared" si="626"/>
        <v>-2.6999999999999886</v>
      </c>
      <c r="M483" s="62">
        <f t="shared" si="627"/>
        <v>-5939.9999999999745</v>
      </c>
    </row>
    <row r="484" spans="1:13" s="63" customFormat="1">
      <c r="A484" s="57">
        <v>43242</v>
      </c>
      <c r="B484" s="58" t="s">
        <v>34</v>
      </c>
      <c r="C484" s="59">
        <v>1200</v>
      </c>
      <c r="D484" s="58" t="s">
        <v>14</v>
      </c>
      <c r="E484" s="58">
        <v>687</v>
      </c>
      <c r="F484" s="58">
        <v>691.1</v>
      </c>
      <c r="G484" s="73">
        <v>696.3</v>
      </c>
      <c r="H484" s="73"/>
      <c r="I484" s="60">
        <f t="shared" si="625"/>
        <v>4920.0000000000273</v>
      </c>
      <c r="J484" s="61">
        <f t="shared" ref="J484" si="628">(IF(D484="SHORT",IF(G484="",0,F484-G484),IF(D484="LONG",IF(G484="",0,G484-F484))))*C484</f>
        <v>6239.9999999999181</v>
      </c>
      <c r="K484" s="61"/>
      <c r="L484" s="61">
        <f t="shared" si="626"/>
        <v>9.2999999999999545</v>
      </c>
      <c r="M484" s="62">
        <f t="shared" si="627"/>
        <v>11159.999999999945</v>
      </c>
    </row>
    <row r="485" spans="1:13" s="63" customFormat="1">
      <c r="A485" s="57">
        <v>43242</v>
      </c>
      <c r="B485" s="58" t="s">
        <v>168</v>
      </c>
      <c r="C485" s="59">
        <v>4950</v>
      </c>
      <c r="D485" s="58" t="s">
        <v>14</v>
      </c>
      <c r="E485" s="58">
        <v>118.45</v>
      </c>
      <c r="F485" s="58">
        <v>119.15</v>
      </c>
      <c r="G485" s="73"/>
      <c r="H485" s="73"/>
      <c r="I485" s="60">
        <f t="shared" ref="I485:I486" si="629">(IF(D485="SHORT",E485-F485,IF(D485="LONG",F485-E485)))*C485</f>
        <v>3465.0000000000141</v>
      </c>
      <c r="J485" s="61"/>
      <c r="K485" s="61"/>
      <c r="L485" s="61">
        <f t="shared" ref="L485:L486" si="630">(J485+I485+K485)/C485</f>
        <v>0.70000000000000284</v>
      </c>
      <c r="M485" s="62">
        <f t="shared" ref="M485:M486" si="631">L485*C485</f>
        <v>3465.0000000000141</v>
      </c>
    </row>
    <row r="486" spans="1:13" s="63" customFormat="1">
      <c r="A486" s="57">
        <v>43242</v>
      </c>
      <c r="B486" s="58" t="s">
        <v>221</v>
      </c>
      <c r="C486" s="59">
        <v>1000</v>
      </c>
      <c r="D486" s="58" t="s">
        <v>14</v>
      </c>
      <c r="E486" s="58">
        <v>1327.15</v>
      </c>
      <c r="F486" s="58">
        <v>1335.15</v>
      </c>
      <c r="G486" s="73"/>
      <c r="H486" s="73"/>
      <c r="I486" s="60">
        <f t="shared" si="629"/>
        <v>8000</v>
      </c>
      <c r="J486" s="61"/>
      <c r="K486" s="61"/>
      <c r="L486" s="61">
        <f t="shared" si="630"/>
        <v>8</v>
      </c>
      <c r="M486" s="62">
        <f t="shared" si="631"/>
        <v>8000</v>
      </c>
    </row>
    <row r="487" spans="1:13" s="32" customFormat="1">
      <c r="A487" s="70">
        <v>43241</v>
      </c>
      <c r="B487" s="71" t="s">
        <v>391</v>
      </c>
      <c r="C487" s="72">
        <v>1700</v>
      </c>
      <c r="D487" s="71" t="s">
        <v>15</v>
      </c>
      <c r="E487" s="71">
        <v>365.35</v>
      </c>
      <c r="F487" s="71">
        <v>363.15</v>
      </c>
      <c r="G487" s="66">
        <v>360.4</v>
      </c>
      <c r="H487" s="66">
        <v>357.7</v>
      </c>
      <c r="I487" s="68">
        <f>(IF(D487="SHORT",E487-F487,IF(D487="LONG",F487-E487)))*C487</f>
        <v>3740.0000000000773</v>
      </c>
      <c r="J487" s="67">
        <f t="shared" ref="J487" si="632">(IF(D487="SHORT",IF(G487="",0,F487-G487),IF(D487="LONG",IF(G487="",0,G487-F487))))*C487</f>
        <v>4675</v>
      </c>
      <c r="K487" s="67">
        <f t="shared" ref="K487" si="633">(IF(D487="SHORT",IF(H487="",0,G487-H487),IF(D487="LONG",IF(H487="",0,(H487-G487)))))*C487</f>
        <v>4589.9999999999809</v>
      </c>
      <c r="L487" s="67">
        <f t="shared" ref="L487:L489" si="634">(J487+I487+K487)/C487</f>
        <v>7.6500000000000341</v>
      </c>
      <c r="M487" s="69">
        <f t="shared" ref="M487:M489" si="635">L487*C487</f>
        <v>13005.000000000058</v>
      </c>
    </row>
    <row r="488" spans="1:13" s="63" customFormat="1">
      <c r="A488" s="57">
        <v>43241</v>
      </c>
      <c r="B488" s="58" t="s">
        <v>413</v>
      </c>
      <c r="C488" s="59">
        <v>750</v>
      </c>
      <c r="D488" s="58" t="s">
        <v>15</v>
      </c>
      <c r="E488" s="58">
        <v>1051</v>
      </c>
      <c r="F488" s="58">
        <v>1047.7</v>
      </c>
      <c r="G488" s="73"/>
      <c r="H488" s="73"/>
      <c r="I488" s="60">
        <f t="shared" ref="I488:I489" si="636">(IF(D488="SHORT",E488-F488,IF(D488="LONG",F488-E488)))*C488</f>
        <v>2474.9999999999659</v>
      </c>
      <c r="J488" s="61"/>
      <c r="K488" s="61"/>
      <c r="L488" s="61">
        <f t="shared" si="634"/>
        <v>3.2999999999999545</v>
      </c>
      <c r="M488" s="62">
        <f t="shared" si="635"/>
        <v>2474.9999999999659</v>
      </c>
    </row>
    <row r="489" spans="1:13" s="63" customFormat="1">
      <c r="A489" s="57">
        <v>43241</v>
      </c>
      <c r="B489" s="58" t="s">
        <v>363</v>
      </c>
      <c r="C489" s="59">
        <v>800</v>
      </c>
      <c r="D489" s="58" t="s">
        <v>14</v>
      </c>
      <c r="E489" s="58">
        <v>560.95000000000005</v>
      </c>
      <c r="F489" s="58">
        <v>564.29999999999995</v>
      </c>
      <c r="G489" s="73"/>
      <c r="H489" s="73"/>
      <c r="I489" s="60">
        <f t="shared" si="636"/>
        <v>2679.9999999999272</v>
      </c>
      <c r="J489" s="61"/>
      <c r="K489" s="61"/>
      <c r="L489" s="61">
        <f t="shared" si="634"/>
        <v>3.3499999999999091</v>
      </c>
      <c r="M489" s="62">
        <f t="shared" si="635"/>
        <v>2679.9999999999272</v>
      </c>
    </row>
    <row r="490" spans="1:13" s="63" customFormat="1">
      <c r="A490" s="57">
        <v>43238</v>
      </c>
      <c r="B490" s="58" t="s">
        <v>396</v>
      </c>
      <c r="C490" s="59">
        <v>7000</v>
      </c>
      <c r="D490" s="58" t="s">
        <v>15</v>
      </c>
      <c r="E490" s="58">
        <v>70.25</v>
      </c>
      <c r="F490" s="58">
        <v>69.95</v>
      </c>
      <c r="G490" s="73"/>
      <c r="H490" s="73"/>
      <c r="I490" s="60">
        <f t="shared" ref="I490:I493" si="637">(IF(D490="SHORT",E490-F490,IF(D490="LONG",F490-E490)))*C490</f>
        <v>2099.99999999998</v>
      </c>
      <c r="J490" s="61"/>
      <c r="K490" s="61"/>
      <c r="L490" s="61">
        <f t="shared" ref="L490:L493" si="638">(J490+I490+K490)/C490</f>
        <v>0.29999999999999716</v>
      </c>
      <c r="M490" s="62">
        <f t="shared" ref="M490:M493" si="639">L490*C490</f>
        <v>2099.99999999998</v>
      </c>
    </row>
    <row r="491" spans="1:13" s="63" customFormat="1">
      <c r="A491" s="57">
        <v>43238</v>
      </c>
      <c r="B491" s="58" t="s">
        <v>200</v>
      </c>
      <c r="C491" s="59">
        <v>1500</v>
      </c>
      <c r="D491" s="58" t="s">
        <v>14</v>
      </c>
      <c r="E491" s="58">
        <v>425.75</v>
      </c>
      <c r="F491" s="58">
        <v>428.3</v>
      </c>
      <c r="G491" s="73"/>
      <c r="H491" s="73"/>
      <c r="I491" s="60">
        <f t="shared" si="637"/>
        <v>3825.0000000000173</v>
      </c>
      <c r="J491" s="61"/>
      <c r="K491" s="61"/>
      <c r="L491" s="61">
        <f t="shared" si="638"/>
        <v>2.5500000000000114</v>
      </c>
      <c r="M491" s="62">
        <f t="shared" si="639"/>
        <v>3825.0000000000173</v>
      </c>
    </row>
    <row r="492" spans="1:13" s="63" customFormat="1">
      <c r="A492" s="57">
        <v>43238</v>
      </c>
      <c r="B492" s="58" t="s">
        <v>425</v>
      </c>
      <c r="C492" s="59">
        <v>800</v>
      </c>
      <c r="D492" s="58" t="s">
        <v>15</v>
      </c>
      <c r="E492" s="58">
        <v>1162.95</v>
      </c>
      <c r="F492" s="58">
        <v>1168.75</v>
      </c>
      <c r="G492" s="73"/>
      <c r="H492" s="73"/>
      <c r="I492" s="60">
        <f t="shared" si="637"/>
        <v>-4639.9999999999636</v>
      </c>
      <c r="J492" s="61"/>
      <c r="K492" s="61"/>
      <c r="L492" s="61">
        <f t="shared" si="638"/>
        <v>-5.7999999999999545</v>
      </c>
      <c r="M492" s="62">
        <f t="shared" si="639"/>
        <v>-4639.9999999999636</v>
      </c>
    </row>
    <row r="493" spans="1:13" s="63" customFormat="1">
      <c r="A493" s="57">
        <v>43238</v>
      </c>
      <c r="B493" s="58" t="s">
        <v>127</v>
      </c>
      <c r="C493" s="59">
        <v>4500</v>
      </c>
      <c r="D493" s="58" t="s">
        <v>15</v>
      </c>
      <c r="E493" s="58">
        <v>175.6</v>
      </c>
      <c r="F493" s="58">
        <v>174.5</v>
      </c>
      <c r="G493" s="73"/>
      <c r="H493" s="73"/>
      <c r="I493" s="60">
        <f t="shared" si="637"/>
        <v>4949.9999999999745</v>
      </c>
      <c r="J493" s="61"/>
      <c r="K493" s="61"/>
      <c r="L493" s="61">
        <f t="shared" si="638"/>
        <v>1.0999999999999943</v>
      </c>
      <c r="M493" s="62">
        <f t="shared" si="639"/>
        <v>4949.9999999999745</v>
      </c>
    </row>
    <row r="494" spans="1:13" s="63" customFormat="1">
      <c r="A494" s="57">
        <v>43237</v>
      </c>
      <c r="B494" s="58" t="s">
        <v>424</v>
      </c>
      <c r="C494" s="59">
        <v>500</v>
      </c>
      <c r="D494" s="58" t="s">
        <v>15</v>
      </c>
      <c r="E494" s="58">
        <v>1026.4000000000001</v>
      </c>
      <c r="F494" s="58">
        <v>1020.25</v>
      </c>
      <c r="G494" s="73"/>
      <c r="H494" s="73"/>
      <c r="I494" s="60">
        <f t="shared" ref="I494:I496" si="640">(IF(D494="SHORT",E494-F494,IF(D494="LONG",F494-E494)))*C494</f>
        <v>3075.0000000000455</v>
      </c>
      <c r="J494" s="61"/>
      <c r="K494" s="61"/>
      <c r="L494" s="61">
        <f t="shared" ref="L494:L496" si="641">(J494+I494+K494)/C494</f>
        <v>6.1500000000000909</v>
      </c>
      <c r="M494" s="62">
        <f t="shared" ref="M494:M496" si="642">L494*C494</f>
        <v>3075.0000000000455</v>
      </c>
    </row>
    <row r="495" spans="1:13" s="63" customFormat="1">
      <c r="A495" s="57">
        <v>43237</v>
      </c>
      <c r="B495" s="58" t="s">
        <v>423</v>
      </c>
      <c r="C495" s="59">
        <v>2600</v>
      </c>
      <c r="D495" s="58" t="s">
        <v>15</v>
      </c>
      <c r="E495" s="58">
        <v>319.8</v>
      </c>
      <c r="F495" s="58">
        <v>317.85000000000002</v>
      </c>
      <c r="G495" s="73"/>
      <c r="H495" s="73"/>
      <c r="I495" s="60">
        <f t="shared" si="640"/>
        <v>5069.9999999999709</v>
      </c>
      <c r="J495" s="61"/>
      <c r="K495" s="61"/>
      <c r="L495" s="61">
        <f t="shared" si="641"/>
        <v>1.9499999999999889</v>
      </c>
      <c r="M495" s="62">
        <f t="shared" si="642"/>
        <v>5069.9999999999709</v>
      </c>
    </row>
    <row r="496" spans="1:13" s="32" customFormat="1">
      <c r="A496" s="70">
        <v>43237</v>
      </c>
      <c r="B496" s="71" t="s">
        <v>368</v>
      </c>
      <c r="C496" s="72">
        <v>3000</v>
      </c>
      <c r="D496" s="71" t="s">
        <v>15</v>
      </c>
      <c r="E496" s="71">
        <v>242.7</v>
      </c>
      <c r="F496" s="71">
        <v>241.25</v>
      </c>
      <c r="G496" s="66">
        <v>239.4</v>
      </c>
      <c r="H496" s="66">
        <v>237.6</v>
      </c>
      <c r="I496" s="68">
        <f t="shared" si="640"/>
        <v>4349.9999999999654</v>
      </c>
      <c r="J496" s="67">
        <f t="shared" ref="J496" si="643">(IF(D496="SHORT",IF(G496="",0,F496-G496),IF(D496="LONG",IF(G496="",0,G496-F496))))*C496</f>
        <v>5549.9999999999827</v>
      </c>
      <c r="K496" s="67">
        <f t="shared" ref="K496" si="644">(IF(D496="SHORT",IF(H496="",0,G496-H496),IF(D496="LONG",IF(H496="",0,(H496-G496)))))*C496</f>
        <v>5400.0000000000346</v>
      </c>
      <c r="L496" s="67">
        <f t="shared" si="641"/>
        <v>5.0999999999999943</v>
      </c>
      <c r="M496" s="69">
        <f t="shared" si="642"/>
        <v>15299.999999999984</v>
      </c>
    </row>
    <row r="497" spans="1:13" s="32" customFormat="1">
      <c r="A497" s="70">
        <v>43236</v>
      </c>
      <c r="B497" s="71" t="s">
        <v>369</v>
      </c>
      <c r="C497" s="72">
        <v>4500</v>
      </c>
      <c r="D497" s="71" t="s">
        <v>14</v>
      </c>
      <c r="E497" s="71">
        <v>104.9</v>
      </c>
      <c r="F497" s="71">
        <v>105.55</v>
      </c>
      <c r="G497" s="66">
        <v>106.35</v>
      </c>
      <c r="H497" s="66">
        <v>107.15</v>
      </c>
      <c r="I497" s="68">
        <f t="shared" ref="I497:I499" si="645">(IF(D497="SHORT",E497-F497,IF(D497="LONG",F497-E497)))*C497</f>
        <v>2924.9999999999618</v>
      </c>
      <c r="J497" s="67">
        <f t="shared" ref="J497" si="646">(IF(D497="SHORT",IF(G497="",0,F497-G497),IF(D497="LONG",IF(G497="",0,G497-F497))))*C497</f>
        <v>3599.9999999999873</v>
      </c>
      <c r="K497" s="67">
        <f t="shared" ref="K497" si="647">(IF(D497="SHORT",IF(H497="",0,G497-H497),IF(D497="LONG",IF(H497="",0,(H497-G497)))))*C497</f>
        <v>3600.0000000000509</v>
      </c>
      <c r="L497" s="67">
        <f t="shared" ref="L497:L499" si="648">(J497+I497+K497)/C497</f>
        <v>2.25</v>
      </c>
      <c r="M497" s="69">
        <f t="shared" ref="M497:M499" si="649">L497*C497</f>
        <v>10125</v>
      </c>
    </row>
    <row r="498" spans="1:13" s="63" customFormat="1">
      <c r="A498" s="57">
        <v>43236</v>
      </c>
      <c r="B498" s="58" t="s">
        <v>168</v>
      </c>
      <c r="C498" s="59">
        <v>4950</v>
      </c>
      <c r="D498" s="58" t="s">
        <v>14</v>
      </c>
      <c r="E498" s="58">
        <v>121.85</v>
      </c>
      <c r="F498" s="58">
        <v>122.6</v>
      </c>
      <c r="G498" s="73"/>
      <c r="H498" s="73"/>
      <c r="I498" s="60">
        <f t="shared" si="645"/>
        <v>3712.5</v>
      </c>
      <c r="J498" s="61"/>
      <c r="K498" s="61"/>
      <c r="L498" s="61">
        <f t="shared" si="648"/>
        <v>0.75</v>
      </c>
      <c r="M498" s="62">
        <f t="shared" si="649"/>
        <v>3712.5</v>
      </c>
    </row>
    <row r="499" spans="1:13" s="63" customFormat="1">
      <c r="A499" s="57">
        <v>43236</v>
      </c>
      <c r="B499" s="58" t="s">
        <v>422</v>
      </c>
      <c r="C499" s="59">
        <v>4000</v>
      </c>
      <c r="D499" s="58" t="s">
        <v>15</v>
      </c>
      <c r="E499" s="58">
        <v>213.25</v>
      </c>
      <c r="F499" s="58">
        <v>212</v>
      </c>
      <c r="G499" s="73"/>
      <c r="H499" s="73"/>
      <c r="I499" s="60">
        <f t="shared" si="645"/>
        <v>5000</v>
      </c>
      <c r="J499" s="61"/>
      <c r="K499" s="61"/>
      <c r="L499" s="61">
        <f t="shared" si="648"/>
        <v>1.25</v>
      </c>
      <c r="M499" s="62">
        <f t="shared" si="649"/>
        <v>5000</v>
      </c>
    </row>
    <row r="500" spans="1:13" s="63" customFormat="1">
      <c r="A500" s="57">
        <v>43235</v>
      </c>
      <c r="B500" s="58" t="s">
        <v>418</v>
      </c>
      <c r="C500" s="59">
        <v>600</v>
      </c>
      <c r="D500" s="58" t="s">
        <v>14</v>
      </c>
      <c r="E500" s="58">
        <v>1485.85</v>
      </c>
      <c r="F500" s="58">
        <v>1494.75</v>
      </c>
      <c r="G500" s="73"/>
      <c r="H500" s="73"/>
      <c r="I500" s="60">
        <f t="shared" ref="I500:I502" si="650">(IF(D500="SHORT",E500-F500,IF(D500="LONG",F500-E500)))*C500</f>
        <v>5340.0000000000546</v>
      </c>
      <c r="J500" s="61"/>
      <c r="K500" s="61"/>
      <c r="L500" s="61">
        <f t="shared" ref="L500:L502" si="651">(J500+I500+K500)/C500</f>
        <v>8.9000000000000909</v>
      </c>
      <c r="M500" s="62">
        <f t="shared" ref="M500:M502" si="652">L500*C500</f>
        <v>5340.0000000000546</v>
      </c>
    </row>
    <row r="501" spans="1:13" s="63" customFormat="1">
      <c r="A501" s="57">
        <v>43235</v>
      </c>
      <c r="B501" s="58" t="s">
        <v>414</v>
      </c>
      <c r="C501" s="59">
        <v>1800</v>
      </c>
      <c r="D501" s="58" t="s">
        <v>14</v>
      </c>
      <c r="E501" s="58">
        <v>410.5</v>
      </c>
      <c r="F501" s="58">
        <v>412.95</v>
      </c>
      <c r="G501" s="73"/>
      <c r="H501" s="73"/>
      <c r="I501" s="60">
        <f t="shared" si="650"/>
        <v>4409.99999999998</v>
      </c>
      <c r="J501" s="61"/>
      <c r="K501" s="61"/>
      <c r="L501" s="61">
        <f t="shared" si="651"/>
        <v>2.4499999999999891</v>
      </c>
      <c r="M501" s="62">
        <f t="shared" si="652"/>
        <v>4409.99999999998</v>
      </c>
    </row>
    <row r="502" spans="1:13" s="63" customFormat="1">
      <c r="A502" s="57">
        <v>43235</v>
      </c>
      <c r="B502" s="58" t="s">
        <v>329</v>
      </c>
      <c r="C502" s="59">
        <v>1000</v>
      </c>
      <c r="D502" s="58" t="s">
        <v>14</v>
      </c>
      <c r="E502" s="58">
        <v>577.65</v>
      </c>
      <c r="F502" s="58">
        <v>581.1</v>
      </c>
      <c r="G502" s="73"/>
      <c r="H502" s="73"/>
      <c r="I502" s="60">
        <f t="shared" si="650"/>
        <v>3450.0000000000455</v>
      </c>
      <c r="J502" s="61"/>
      <c r="K502" s="61"/>
      <c r="L502" s="61">
        <f t="shared" si="651"/>
        <v>3.4500000000000455</v>
      </c>
      <c r="M502" s="62">
        <f t="shared" si="652"/>
        <v>3450.0000000000455</v>
      </c>
    </row>
    <row r="503" spans="1:13" s="63" customFormat="1">
      <c r="A503" s="57">
        <v>43234</v>
      </c>
      <c r="B503" s="58" t="s">
        <v>421</v>
      </c>
      <c r="C503" s="59">
        <v>1200</v>
      </c>
      <c r="D503" s="58" t="s">
        <v>15</v>
      </c>
      <c r="E503" s="58">
        <v>551.65</v>
      </c>
      <c r="F503" s="58">
        <v>548.35</v>
      </c>
      <c r="G503" s="73"/>
      <c r="H503" s="73"/>
      <c r="I503" s="60">
        <f t="shared" ref="I503" si="653">(IF(D503="SHORT",E503-F503,IF(D503="LONG",F503-E503)))*C503</f>
        <v>3959.9999999999454</v>
      </c>
      <c r="J503" s="61"/>
      <c r="K503" s="61"/>
      <c r="L503" s="61">
        <f t="shared" ref="L503" si="654">(J503+I503+K503)/C503</f>
        <v>3.2999999999999545</v>
      </c>
      <c r="M503" s="62">
        <f t="shared" ref="M503" si="655">L503*C503</f>
        <v>3959.9999999999454</v>
      </c>
    </row>
    <row r="504" spans="1:13" s="63" customFormat="1">
      <c r="A504" s="57">
        <v>43234</v>
      </c>
      <c r="B504" s="58" t="s">
        <v>367</v>
      </c>
      <c r="C504" s="59">
        <v>1100</v>
      </c>
      <c r="D504" s="58" t="s">
        <v>14</v>
      </c>
      <c r="E504" s="58">
        <v>484.15</v>
      </c>
      <c r="F504" s="58">
        <v>487.05</v>
      </c>
      <c r="G504" s="73"/>
      <c r="H504" s="73"/>
      <c r="I504" s="60">
        <f t="shared" ref="I504:I506" si="656">(IF(D504="SHORT",E504-F504,IF(D504="LONG",F504-E504)))*C504</f>
        <v>3190.0000000000373</v>
      </c>
      <c r="J504" s="61"/>
      <c r="K504" s="61"/>
      <c r="L504" s="61">
        <f t="shared" ref="L504:L506" si="657">(J504+I504+K504)/C504</f>
        <v>2.9000000000000341</v>
      </c>
      <c r="M504" s="62">
        <f t="shared" ref="M504:M506" si="658">L504*C504</f>
        <v>3190.0000000000373</v>
      </c>
    </row>
    <row r="505" spans="1:13" s="63" customFormat="1">
      <c r="A505" s="57">
        <v>43234</v>
      </c>
      <c r="B505" s="58" t="s">
        <v>406</v>
      </c>
      <c r="C505" s="59">
        <v>500</v>
      </c>
      <c r="D505" s="58" t="s">
        <v>14</v>
      </c>
      <c r="E505" s="58">
        <v>836.8</v>
      </c>
      <c r="F505" s="58">
        <v>829.25</v>
      </c>
      <c r="G505" s="73"/>
      <c r="H505" s="73"/>
      <c r="I505" s="60">
        <f t="shared" si="656"/>
        <v>-3774.9999999999773</v>
      </c>
      <c r="J505" s="61"/>
      <c r="K505" s="61"/>
      <c r="L505" s="61">
        <f t="shared" si="657"/>
        <v>-7.5499999999999545</v>
      </c>
      <c r="M505" s="62">
        <f t="shared" si="658"/>
        <v>-3774.9999999999773</v>
      </c>
    </row>
    <row r="506" spans="1:13" s="63" customFormat="1">
      <c r="A506" s="57">
        <v>43234</v>
      </c>
      <c r="B506" s="58" t="s">
        <v>366</v>
      </c>
      <c r="C506" s="59">
        <v>400</v>
      </c>
      <c r="D506" s="58" t="s">
        <v>15</v>
      </c>
      <c r="E506" s="58">
        <v>1219.0999999999999</v>
      </c>
      <c r="F506" s="58">
        <v>1230.7</v>
      </c>
      <c r="G506" s="73"/>
      <c r="H506" s="73"/>
      <c r="I506" s="60">
        <f t="shared" si="656"/>
        <v>-4640.0000000000546</v>
      </c>
      <c r="J506" s="61"/>
      <c r="K506" s="61"/>
      <c r="L506" s="61">
        <f t="shared" si="657"/>
        <v>-11.600000000000136</v>
      </c>
      <c r="M506" s="62">
        <f t="shared" si="658"/>
        <v>-4640.0000000000546</v>
      </c>
    </row>
    <row r="507" spans="1:13" s="63" customFormat="1">
      <c r="A507" s="57">
        <v>43231</v>
      </c>
      <c r="B507" s="58" t="s">
        <v>420</v>
      </c>
      <c r="C507" s="59">
        <v>2400</v>
      </c>
      <c r="D507" s="58" t="s">
        <v>14</v>
      </c>
      <c r="E507" s="58">
        <v>278.2</v>
      </c>
      <c r="F507" s="58">
        <v>279.89999999999998</v>
      </c>
      <c r="G507" s="73"/>
      <c r="H507" s="73"/>
      <c r="I507" s="60">
        <f t="shared" ref="I507:I509" si="659">(IF(D507="SHORT",E507-F507,IF(D507="LONG",F507-E507)))*C507</f>
        <v>4079.9999999999727</v>
      </c>
      <c r="J507" s="61"/>
      <c r="K507" s="61"/>
      <c r="L507" s="61">
        <f t="shared" ref="L507:L509" si="660">(J507+I507+K507)/C507</f>
        <v>1.6999999999999886</v>
      </c>
      <c r="M507" s="62">
        <f t="shared" ref="M507:M509" si="661">L507*C507</f>
        <v>4079.9999999999727</v>
      </c>
    </row>
    <row r="508" spans="1:13" s="63" customFormat="1">
      <c r="A508" s="57">
        <v>43231</v>
      </c>
      <c r="B508" s="58" t="s">
        <v>419</v>
      </c>
      <c r="C508" s="59">
        <v>1000</v>
      </c>
      <c r="D508" s="58" t="s">
        <v>14</v>
      </c>
      <c r="E508" s="58">
        <v>862.5</v>
      </c>
      <c r="F508" s="58">
        <v>867.65</v>
      </c>
      <c r="G508" s="73">
        <v>874.2</v>
      </c>
      <c r="H508" s="73"/>
      <c r="I508" s="60">
        <f t="shared" si="659"/>
        <v>5149.9999999999773</v>
      </c>
      <c r="J508" s="61">
        <f t="shared" ref="J508" si="662">(IF(D508="SHORT",IF(G508="",0,F508-G508),IF(D508="LONG",IF(G508="",0,G508-F508))))*C508</f>
        <v>6550.0000000000682</v>
      </c>
      <c r="K508" s="61"/>
      <c r="L508" s="61">
        <f t="shared" si="660"/>
        <v>11.700000000000045</v>
      </c>
      <c r="M508" s="62">
        <f t="shared" si="661"/>
        <v>11700.000000000045</v>
      </c>
    </row>
    <row r="509" spans="1:13" s="63" customFormat="1">
      <c r="A509" s="57">
        <v>43231</v>
      </c>
      <c r="B509" s="58" t="s">
        <v>315</v>
      </c>
      <c r="C509" s="59">
        <v>3200</v>
      </c>
      <c r="D509" s="58" t="s">
        <v>14</v>
      </c>
      <c r="E509" s="58">
        <v>298.85000000000002</v>
      </c>
      <c r="F509" s="58">
        <v>300.60000000000002</v>
      </c>
      <c r="G509" s="73"/>
      <c r="H509" s="73"/>
      <c r="I509" s="60">
        <f t="shared" si="659"/>
        <v>5600</v>
      </c>
      <c r="J509" s="61"/>
      <c r="K509" s="61"/>
      <c r="L509" s="61">
        <f t="shared" si="660"/>
        <v>1.75</v>
      </c>
      <c r="M509" s="62">
        <f t="shared" si="661"/>
        <v>5600</v>
      </c>
    </row>
    <row r="510" spans="1:13" s="63" customFormat="1">
      <c r="A510" s="57">
        <v>43230</v>
      </c>
      <c r="B510" s="58" t="s">
        <v>359</v>
      </c>
      <c r="C510" s="59">
        <v>700</v>
      </c>
      <c r="D510" s="58" t="s">
        <v>15</v>
      </c>
      <c r="E510" s="58">
        <v>930.35</v>
      </c>
      <c r="F510" s="58">
        <v>932.8</v>
      </c>
      <c r="G510" s="73"/>
      <c r="H510" s="73"/>
      <c r="I510" s="60">
        <f t="shared" ref="I510:I512" si="663">(IF(D510="SHORT",E510-F510,IF(D510="LONG",F510-E510)))*C510</f>
        <v>-1714.9999999999523</v>
      </c>
      <c r="J510" s="61"/>
      <c r="K510" s="61"/>
      <c r="L510" s="61">
        <f t="shared" ref="L510:L512" si="664">(J510+I510+K510)/C510</f>
        <v>-2.4499999999999318</v>
      </c>
      <c r="M510" s="62">
        <f t="shared" ref="M510:M512" si="665">L510*C510</f>
        <v>-1714.9999999999523</v>
      </c>
    </row>
    <row r="511" spans="1:13" s="32" customFormat="1">
      <c r="A511" s="70">
        <v>43230</v>
      </c>
      <c r="B511" s="71" t="s">
        <v>418</v>
      </c>
      <c r="C511" s="72">
        <v>600</v>
      </c>
      <c r="D511" s="71" t="s">
        <v>15</v>
      </c>
      <c r="E511" s="71">
        <v>1545</v>
      </c>
      <c r="F511" s="71">
        <v>1535.75</v>
      </c>
      <c r="G511" s="66">
        <v>1524.2</v>
      </c>
      <c r="H511" s="66">
        <v>1512.8</v>
      </c>
      <c r="I511" s="68">
        <f t="shared" si="663"/>
        <v>5550</v>
      </c>
      <c r="J511" s="67">
        <f t="shared" ref="J511:J512" si="666">(IF(D511="SHORT",IF(G511="",0,F511-G511),IF(D511="LONG",IF(G511="",0,G511-F511))))*C511</f>
        <v>6929.9999999999727</v>
      </c>
      <c r="K511" s="67">
        <f t="shared" ref="K511:K512" si="667">(IF(D511="SHORT",IF(H511="",0,G511-H511),IF(D511="LONG",IF(H511="",0,(H511-G511)))))*C511</f>
        <v>6840.0000000000546</v>
      </c>
      <c r="L511" s="67">
        <f t="shared" si="664"/>
        <v>32.200000000000045</v>
      </c>
      <c r="M511" s="69">
        <f t="shared" si="665"/>
        <v>19320.000000000029</v>
      </c>
    </row>
    <row r="512" spans="1:13" s="32" customFormat="1">
      <c r="A512" s="70">
        <v>43230</v>
      </c>
      <c r="B512" s="71" t="s">
        <v>417</v>
      </c>
      <c r="C512" s="72">
        <v>500</v>
      </c>
      <c r="D512" s="71" t="s">
        <v>14</v>
      </c>
      <c r="E512" s="71">
        <v>1147.9000000000001</v>
      </c>
      <c r="F512" s="71">
        <v>1154.75</v>
      </c>
      <c r="G512" s="66">
        <v>1165.75</v>
      </c>
      <c r="H512" s="66">
        <v>1175.0999999999999</v>
      </c>
      <c r="I512" s="68">
        <f t="shared" si="663"/>
        <v>3424.9999999999545</v>
      </c>
      <c r="J512" s="67">
        <f t="shared" si="666"/>
        <v>5500</v>
      </c>
      <c r="K512" s="67">
        <f t="shared" si="667"/>
        <v>4674.9999999999545</v>
      </c>
      <c r="L512" s="67">
        <f t="shared" si="664"/>
        <v>27.199999999999818</v>
      </c>
      <c r="M512" s="69">
        <f t="shared" si="665"/>
        <v>13599.999999999909</v>
      </c>
    </row>
    <row r="513" spans="1:13" s="63" customFormat="1">
      <c r="A513" s="57">
        <v>43229</v>
      </c>
      <c r="B513" s="58" t="s">
        <v>399</v>
      </c>
      <c r="C513" s="59">
        <v>1000</v>
      </c>
      <c r="D513" s="58" t="s">
        <v>14</v>
      </c>
      <c r="E513" s="58">
        <v>970.25</v>
      </c>
      <c r="F513" s="58">
        <v>976.05</v>
      </c>
      <c r="G513" s="73">
        <v>983.4</v>
      </c>
      <c r="H513" s="73"/>
      <c r="I513" s="60">
        <f t="shared" ref="I513:I514" si="668">(IF(D513="SHORT",E513-F513,IF(D513="LONG",F513-E513)))*C513</f>
        <v>5799.9999999999545</v>
      </c>
      <c r="J513" s="61">
        <f t="shared" ref="J513" si="669">(IF(D513="SHORT",IF(G513="",0,F513-G513),IF(D513="LONG",IF(G513="",0,G513-F513))))*C513</f>
        <v>7350.0000000000227</v>
      </c>
      <c r="K513" s="61"/>
      <c r="L513" s="61">
        <f t="shared" ref="L513:L514" si="670">(J513+I513+K513)/C513</f>
        <v>13.149999999999979</v>
      </c>
      <c r="M513" s="62">
        <f t="shared" ref="M513:M514" si="671">L513*C513</f>
        <v>13149.999999999978</v>
      </c>
    </row>
    <row r="514" spans="1:13" s="63" customFormat="1">
      <c r="A514" s="57">
        <v>43229</v>
      </c>
      <c r="B514" s="58" t="s">
        <v>416</v>
      </c>
      <c r="C514" s="59">
        <v>500</v>
      </c>
      <c r="D514" s="58" t="s">
        <v>14</v>
      </c>
      <c r="E514" s="58">
        <v>1147</v>
      </c>
      <c r="F514" s="58">
        <v>1153.9000000000001</v>
      </c>
      <c r="G514" s="73"/>
      <c r="H514" s="73"/>
      <c r="I514" s="60">
        <f t="shared" si="668"/>
        <v>3450.0000000000455</v>
      </c>
      <c r="J514" s="61"/>
      <c r="K514" s="61"/>
      <c r="L514" s="61">
        <f t="shared" si="670"/>
        <v>6.9000000000000909</v>
      </c>
      <c r="M514" s="62">
        <f t="shared" si="671"/>
        <v>3450.0000000000455</v>
      </c>
    </row>
    <row r="515" spans="1:13" s="63" customFormat="1">
      <c r="A515" s="57">
        <v>43228</v>
      </c>
      <c r="B515" s="58" t="s">
        <v>358</v>
      </c>
      <c r="C515" s="59">
        <v>1500</v>
      </c>
      <c r="D515" s="58" t="s">
        <v>14</v>
      </c>
      <c r="E515" s="58">
        <v>422.85</v>
      </c>
      <c r="F515" s="58">
        <v>425.53500000000003</v>
      </c>
      <c r="G515" s="73">
        <v>428.6</v>
      </c>
      <c r="H515" s="73"/>
      <c r="I515" s="60">
        <f t="shared" ref="I515:I517" si="672">(IF(D515="SHORT",E515-F515,IF(D515="LONG",F515-E515)))*C515</f>
        <v>4027.5000000000036</v>
      </c>
      <c r="J515" s="61">
        <f t="shared" ref="J515:J517" si="673">(IF(D515="SHORT",IF(G515="",0,F515-G515),IF(D515="LONG",IF(G515="",0,G515-F515))))*C515</f>
        <v>4597.4999999999964</v>
      </c>
      <c r="K515" s="61"/>
      <c r="L515" s="61">
        <f t="shared" ref="L515:L517" si="674">(J515+I515+K515)/C515</f>
        <v>5.75</v>
      </c>
      <c r="M515" s="62">
        <f t="shared" ref="M515:M517" si="675">L515*C515</f>
        <v>8625</v>
      </c>
    </row>
    <row r="516" spans="1:13" s="63" customFormat="1">
      <c r="A516" s="57">
        <v>43228</v>
      </c>
      <c r="B516" s="58" t="s">
        <v>415</v>
      </c>
      <c r="C516" s="59">
        <v>1750</v>
      </c>
      <c r="D516" s="58" t="s">
        <v>14</v>
      </c>
      <c r="E516" s="58">
        <v>287.35000000000002</v>
      </c>
      <c r="F516" s="58">
        <v>284.60000000000002</v>
      </c>
      <c r="G516" s="73"/>
      <c r="H516" s="73"/>
      <c r="I516" s="60">
        <f t="shared" si="672"/>
        <v>-4812.5</v>
      </c>
      <c r="J516" s="61"/>
      <c r="K516" s="61"/>
      <c r="L516" s="61">
        <f t="shared" si="674"/>
        <v>-2.75</v>
      </c>
      <c r="M516" s="62">
        <f t="shared" si="675"/>
        <v>-4812.5</v>
      </c>
    </row>
    <row r="517" spans="1:13" s="32" customFormat="1">
      <c r="A517" s="70">
        <v>43228</v>
      </c>
      <c r="B517" s="71" t="s">
        <v>414</v>
      </c>
      <c r="C517" s="72">
        <v>1800</v>
      </c>
      <c r="D517" s="71" t="s">
        <v>14</v>
      </c>
      <c r="E517" s="71">
        <v>385.1</v>
      </c>
      <c r="F517" s="71">
        <v>387.4</v>
      </c>
      <c r="G517" s="66">
        <v>390.35</v>
      </c>
      <c r="H517" s="66">
        <v>393.25</v>
      </c>
      <c r="I517" s="68">
        <f t="shared" si="672"/>
        <v>4139.9999999999181</v>
      </c>
      <c r="J517" s="67">
        <f t="shared" si="673"/>
        <v>5310.0000000000819</v>
      </c>
      <c r="K517" s="67">
        <f t="shared" ref="K517" si="676">(IF(D517="SHORT",IF(H517="",0,G517-H517),IF(D517="LONG",IF(H517="",0,(H517-G517)))))*C517</f>
        <v>5219.9999999999591</v>
      </c>
      <c r="L517" s="67">
        <f t="shared" si="674"/>
        <v>8.1499999999999773</v>
      </c>
      <c r="M517" s="69">
        <f t="shared" si="675"/>
        <v>14669.99999999996</v>
      </c>
    </row>
    <row r="518" spans="1:13" s="32" customFormat="1">
      <c r="A518" s="70">
        <v>43227</v>
      </c>
      <c r="B518" s="71" t="s">
        <v>411</v>
      </c>
      <c r="C518" s="72">
        <v>900</v>
      </c>
      <c r="D518" s="71" t="s">
        <v>14</v>
      </c>
      <c r="E518" s="71">
        <v>738.8</v>
      </c>
      <c r="F518" s="71">
        <v>743.25</v>
      </c>
      <c r="G518" s="66">
        <v>748.8</v>
      </c>
      <c r="H518" s="66">
        <v>754.45</v>
      </c>
      <c r="I518" s="68">
        <f t="shared" ref="I518:I521" si="677">(IF(D518="SHORT",E518-F518,IF(D518="LONG",F518-E518)))*C518</f>
        <v>4005.0000000000409</v>
      </c>
      <c r="J518" s="67">
        <f t="shared" ref="J518" si="678">(IF(D518="SHORT",IF(G518="",0,F518-G518),IF(D518="LONG",IF(G518="",0,G518-F518))))*C518</f>
        <v>4994.9999999999591</v>
      </c>
      <c r="K518" s="67">
        <f t="shared" ref="K518" si="679">(IF(D518="SHORT",IF(H518="",0,G518-H518),IF(D518="LONG",IF(H518="",0,(H518-G518)))))*C518</f>
        <v>5085.0000000000819</v>
      </c>
      <c r="L518" s="67">
        <f t="shared" ref="L518:L521" si="680">(J518+I518+K518)/C518</f>
        <v>15.650000000000091</v>
      </c>
      <c r="M518" s="69">
        <f t="shared" ref="M518:M521" si="681">L518*C518</f>
        <v>14085.000000000082</v>
      </c>
    </row>
    <row r="519" spans="1:13" s="63" customFormat="1">
      <c r="A519" s="57">
        <v>43227</v>
      </c>
      <c r="B519" s="58" t="s">
        <v>413</v>
      </c>
      <c r="C519" s="59">
        <v>750</v>
      </c>
      <c r="D519" s="58" t="s">
        <v>14</v>
      </c>
      <c r="E519" s="58">
        <v>1042.5</v>
      </c>
      <c r="F519" s="58">
        <v>1048.75</v>
      </c>
      <c r="G519" s="73"/>
      <c r="H519" s="73"/>
      <c r="I519" s="60">
        <f t="shared" si="677"/>
        <v>4687.5</v>
      </c>
      <c r="J519" s="61"/>
      <c r="K519" s="61"/>
      <c r="L519" s="61">
        <f t="shared" si="680"/>
        <v>6.25</v>
      </c>
      <c r="M519" s="62">
        <f t="shared" si="681"/>
        <v>4687.5</v>
      </c>
    </row>
    <row r="520" spans="1:13" s="63" customFormat="1">
      <c r="A520" s="57">
        <v>43227</v>
      </c>
      <c r="B520" s="58" t="s">
        <v>401</v>
      </c>
      <c r="C520" s="59">
        <v>500</v>
      </c>
      <c r="D520" s="58" t="s">
        <v>14</v>
      </c>
      <c r="E520" s="58">
        <v>1984.6</v>
      </c>
      <c r="F520" s="58">
        <v>1979.75</v>
      </c>
      <c r="G520" s="73"/>
      <c r="H520" s="73"/>
      <c r="I520" s="60">
        <f t="shared" si="677"/>
        <v>-2424.9999999999545</v>
      </c>
      <c r="J520" s="61"/>
      <c r="K520" s="61"/>
      <c r="L520" s="61">
        <f t="shared" si="680"/>
        <v>-4.8499999999999091</v>
      </c>
      <c r="M520" s="62">
        <f t="shared" si="681"/>
        <v>-2424.9999999999545</v>
      </c>
    </row>
    <row r="521" spans="1:13" s="32" customFormat="1">
      <c r="A521" s="70">
        <v>43224</v>
      </c>
      <c r="B521" s="71" t="s">
        <v>412</v>
      </c>
      <c r="C521" s="72">
        <v>550</v>
      </c>
      <c r="D521" s="71" t="s">
        <v>14</v>
      </c>
      <c r="E521" s="71">
        <v>1041.25</v>
      </c>
      <c r="F521" s="71">
        <v>1047.5</v>
      </c>
      <c r="G521" s="66">
        <v>1055.3499999999999</v>
      </c>
      <c r="H521" s="66">
        <v>1063.3</v>
      </c>
      <c r="I521" s="68">
        <f t="shared" si="677"/>
        <v>3437.5</v>
      </c>
      <c r="J521" s="67">
        <f t="shared" ref="J521" si="682">(IF(D521="SHORT",IF(G521="",0,F521-G521),IF(D521="LONG",IF(G521="",0,G521-F521))))*C521</f>
        <v>4317.49999999995</v>
      </c>
      <c r="K521" s="67">
        <f t="shared" ref="K521" si="683">(IF(D521="SHORT",IF(H521="",0,G521-H521),IF(D521="LONG",IF(H521="",0,(H521-G521)))))*C521</f>
        <v>4372.5000000000255</v>
      </c>
      <c r="L521" s="67">
        <f t="shared" si="680"/>
        <v>22.049999999999955</v>
      </c>
      <c r="M521" s="69">
        <f t="shared" si="681"/>
        <v>12127.499999999975</v>
      </c>
    </row>
    <row r="522" spans="1:13" s="63" customFormat="1">
      <c r="A522" s="57">
        <v>43224</v>
      </c>
      <c r="B522" s="58" t="s">
        <v>402</v>
      </c>
      <c r="C522" s="59">
        <v>500</v>
      </c>
      <c r="D522" s="58" t="s">
        <v>15</v>
      </c>
      <c r="E522" s="58">
        <v>1039.5</v>
      </c>
      <c r="F522" s="58">
        <v>1033.25</v>
      </c>
      <c r="G522" s="73">
        <v>1025.5</v>
      </c>
      <c r="H522" s="73"/>
      <c r="I522" s="60">
        <f t="shared" ref="I522:I523" si="684">(IF(D522="SHORT",E522-F522,IF(D522="LONG",F522-E522)))*C522</f>
        <v>3125</v>
      </c>
      <c r="J522" s="61">
        <f t="shared" ref="J522" si="685">(IF(D522="SHORT",IF(G522="",0,F522-G522),IF(D522="LONG",IF(G522="",0,G522-F522))))*C522</f>
        <v>3875</v>
      </c>
      <c r="K522" s="61"/>
      <c r="L522" s="61">
        <f t="shared" ref="L522:L523" si="686">(J522+I522+K522)/C522</f>
        <v>14</v>
      </c>
      <c r="M522" s="62">
        <f t="shared" ref="M522:M523" si="687">L522*C522</f>
        <v>7000</v>
      </c>
    </row>
    <row r="523" spans="1:13" s="63" customFormat="1">
      <c r="A523" s="57">
        <v>43224</v>
      </c>
      <c r="B523" s="58" t="s">
        <v>411</v>
      </c>
      <c r="C523" s="59">
        <v>900</v>
      </c>
      <c r="D523" s="58" t="s">
        <v>15</v>
      </c>
      <c r="E523" s="58">
        <v>807</v>
      </c>
      <c r="F523" s="58">
        <v>802.15</v>
      </c>
      <c r="G523" s="73"/>
      <c r="H523" s="73"/>
      <c r="I523" s="60">
        <f t="shared" si="684"/>
        <v>4365.00000000002</v>
      </c>
      <c r="J523" s="61"/>
      <c r="K523" s="61"/>
      <c r="L523" s="61">
        <f t="shared" si="686"/>
        <v>4.8500000000000218</v>
      </c>
      <c r="M523" s="62">
        <f t="shared" si="687"/>
        <v>4365.00000000002</v>
      </c>
    </row>
    <row r="524" spans="1:13" s="63" customFormat="1">
      <c r="A524" s="57">
        <v>43223</v>
      </c>
      <c r="B524" s="58" t="s">
        <v>389</v>
      </c>
      <c r="C524" s="59">
        <v>1300</v>
      </c>
      <c r="D524" s="58" t="s">
        <v>15</v>
      </c>
      <c r="E524" s="58">
        <v>602</v>
      </c>
      <c r="F524" s="58">
        <v>598.4</v>
      </c>
      <c r="G524" s="73">
        <v>593.9</v>
      </c>
      <c r="H524" s="73"/>
      <c r="I524" s="60">
        <f t="shared" ref="I524:I526" si="688">(IF(D524="SHORT",E524-F524,IF(D524="LONG",F524-E524)))*C524</f>
        <v>4680.0000000000291</v>
      </c>
      <c r="J524" s="61">
        <f t="shared" ref="J524" si="689">(IF(D524="SHORT",IF(G524="",0,F524-G524),IF(D524="LONG",IF(G524="",0,G524-F524))))*C524</f>
        <v>5850</v>
      </c>
      <c r="K524" s="61"/>
      <c r="L524" s="61">
        <f t="shared" ref="L524:L526" si="690">(J524+I524+K524)/C524</f>
        <v>8.1000000000000227</v>
      </c>
      <c r="M524" s="62">
        <f t="shared" ref="M524:M526" si="691">L524*C524</f>
        <v>10530.000000000029</v>
      </c>
    </row>
    <row r="525" spans="1:13" s="63" customFormat="1">
      <c r="A525" s="57">
        <v>43223</v>
      </c>
      <c r="B525" s="58" t="s">
        <v>390</v>
      </c>
      <c r="C525" s="59">
        <v>1000</v>
      </c>
      <c r="D525" s="58" t="s">
        <v>14</v>
      </c>
      <c r="E525" s="58">
        <v>534.35</v>
      </c>
      <c r="F525" s="58">
        <v>537.54999999999995</v>
      </c>
      <c r="G525" s="73"/>
      <c r="H525" s="73"/>
      <c r="I525" s="60">
        <f t="shared" si="688"/>
        <v>3199.9999999999318</v>
      </c>
      <c r="J525" s="61"/>
      <c r="K525" s="61"/>
      <c r="L525" s="61">
        <f t="shared" si="690"/>
        <v>3.1999999999999318</v>
      </c>
      <c r="M525" s="62">
        <f t="shared" si="691"/>
        <v>3199.9999999999318</v>
      </c>
    </row>
    <row r="526" spans="1:13" s="63" customFormat="1">
      <c r="A526" s="57">
        <v>43223</v>
      </c>
      <c r="B526" s="58" t="s">
        <v>410</v>
      </c>
      <c r="C526" s="59">
        <v>2500</v>
      </c>
      <c r="D526" s="58" t="s">
        <v>15</v>
      </c>
      <c r="E526" s="58">
        <v>186.55</v>
      </c>
      <c r="F526" s="58">
        <v>187.9</v>
      </c>
      <c r="G526" s="73"/>
      <c r="H526" s="73"/>
      <c r="I526" s="60">
        <f t="shared" si="688"/>
        <v>-3374.9999999999859</v>
      </c>
      <c r="J526" s="61"/>
      <c r="K526" s="61"/>
      <c r="L526" s="61">
        <f t="shared" si="690"/>
        <v>-1.3499999999999943</v>
      </c>
      <c r="M526" s="62">
        <f t="shared" si="691"/>
        <v>-3374.9999999999859</v>
      </c>
    </row>
    <row r="527" spans="1:13" s="32" customFormat="1">
      <c r="A527" s="70">
        <v>43222</v>
      </c>
      <c r="B527" s="71" t="s">
        <v>404</v>
      </c>
      <c r="C527" s="72">
        <v>3200</v>
      </c>
      <c r="D527" s="71" t="s">
        <v>14</v>
      </c>
      <c r="E527" s="71">
        <v>162</v>
      </c>
      <c r="F527" s="71">
        <v>162.94999999999999</v>
      </c>
      <c r="G527" s="66">
        <v>164.2</v>
      </c>
      <c r="H527" s="66">
        <v>165.45</v>
      </c>
      <c r="I527" s="68">
        <f t="shared" ref="I527:I528" si="692">(IF(D527="SHORT",E527-F527,IF(D527="LONG",F527-E527)))*C527</f>
        <v>3039.9999999999636</v>
      </c>
      <c r="J527" s="67">
        <f t="shared" ref="J527:J528" si="693">(IF(D527="SHORT",IF(G527="",0,F527-G527),IF(D527="LONG",IF(G527="",0,G527-F527))))*C527</f>
        <v>4000</v>
      </c>
      <c r="K527" s="67">
        <f t="shared" ref="K527:K528" si="694">(IF(D527="SHORT",IF(H527="",0,G527-H527),IF(D527="LONG",IF(H527="",0,(H527-G527)))))*C527</f>
        <v>4000</v>
      </c>
      <c r="L527" s="67">
        <f t="shared" ref="L527:L528" si="695">(J527+I527+K527)/C527</f>
        <v>3.4499999999999886</v>
      </c>
      <c r="M527" s="69">
        <f t="shared" ref="M527:M528" si="696">L527*C527</f>
        <v>11039.999999999964</v>
      </c>
    </row>
    <row r="528" spans="1:13" s="32" customFormat="1">
      <c r="A528" s="70">
        <v>43222</v>
      </c>
      <c r="B528" s="71" t="s">
        <v>409</v>
      </c>
      <c r="C528" s="72">
        <v>3000</v>
      </c>
      <c r="D528" s="71" t="s">
        <v>15</v>
      </c>
      <c r="E528" s="71">
        <v>119</v>
      </c>
      <c r="F528" s="71">
        <v>118.1</v>
      </c>
      <c r="G528" s="66">
        <v>116.95</v>
      </c>
      <c r="H528" s="66">
        <v>115.85</v>
      </c>
      <c r="I528" s="68">
        <f t="shared" si="692"/>
        <v>2700.0000000000173</v>
      </c>
      <c r="J528" s="67">
        <f t="shared" si="693"/>
        <v>3449.9999999999745</v>
      </c>
      <c r="K528" s="67">
        <f t="shared" si="694"/>
        <v>3300.0000000000255</v>
      </c>
      <c r="L528" s="67">
        <f t="shared" si="695"/>
        <v>3.1500000000000061</v>
      </c>
      <c r="M528" s="69">
        <f t="shared" si="696"/>
        <v>9450.0000000000182</v>
      </c>
    </row>
    <row r="529" spans="1:13" ht="15.75">
      <c r="A529" s="74"/>
      <c r="B529" s="75"/>
      <c r="C529" s="75"/>
      <c r="D529" s="75"/>
      <c r="E529" s="75"/>
      <c r="F529" s="75"/>
      <c r="G529" s="75"/>
      <c r="H529" s="75"/>
      <c r="I529" s="76"/>
      <c r="J529" s="77"/>
      <c r="K529" s="78"/>
      <c r="L529" s="79"/>
      <c r="M529" s="75"/>
    </row>
    <row r="530" spans="1:13" s="63" customFormat="1">
      <c r="A530" s="57">
        <v>43220</v>
      </c>
      <c r="B530" s="58" t="s">
        <v>408</v>
      </c>
      <c r="C530" s="59">
        <v>3399</v>
      </c>
      <c r="D530" s="58" t="s">
        <v>14</v>
      </c>
      <c r="E530" s="58">
        <v>231.85</v>
      </c>
      <c r="F530" s="58">
        <v>233.25</v>
      </c>
      <c r="G530" s="73"/>
      <c r="H530" s="73"/>
      <c r="I530" s="60">
        <f t="shared" ref="I530:I532" si="697">(IF(D530="SHORT",E530-F530,IF(D530="LONG",F530-E530)))*C530</f>
        <v>4758.6000000000195</v>
      </c>
      <c r="J530" s="61"/>
      <c r="K530" s="61"/>
      <c r="L530" s="61">
        <f t="shared" ref="L530:L532" si="698">(J530+I530+K530)/C530</f>
        <v>1.4000000000000057</v>
      </c>
      <c r="M530" s="62">
        <f t="shared" ref="M530:M532" si="699">L530*C530</f>
        <v>4758.6000000000195</v>
      </c>
    </row>
    <row r="531" spans="1:13" s="63" customFormat="1">
      <c r="A531" s="57">
        <v>43220</v>
      </c>
      <c r="B531" s="58" t="s">
        <v>369</v>
      </c>
      <c r="C531" s="59">
        <v>4500</v>
      </c>
      <c r="D531" s="58" t="s">
        <v>14</v>
      </c>
      <c r="E531" s="58">
        <v>107.9</v>
      </c>
      <c r="F531" s="58">
        <v>108.4</v>
      </c>
      <c r="G531" s="73"/>
      <c r="H531" s="73"/>
      <c r="I531" s="60">
        <f t="shared" si="697"/>
        <v>2250</v>
      </c>
      <c r="J531" s="61"/>
      <c r="K531" s="61"/>
      <c r="L531" s="61">
        <f t="shared" si="698"/>
        <v>0.5</v>
      </c>
      <c r="M531" s="62">
        <f t="shared" si="699"/>
        <v>2250</v>
      </c>
    </row>
    <row r="532" spans="1:13" s="32" customFormat="1">
      <c r="A532" s="70">
        <v>43220</v>
      </c>
      <c r="B532" s="71" t="s">
        <v>407</v>
      </c>
      <c r="C532" s="72">
        <v>1750</v>
      </c>
      <c r="D532" s="71" t="s">
        <v>14</v>
      </c>
      <c r="E532" s="71">
        <v>356.25</v>
      </c>
      <c r="F532" s="71">
        <v>358.35</v>
      </c>
      <c r="G532" s="66">
        <v>361.1</v>
      </c>
      <c r="H532" s="66">
        <v>363.8</v>
      </c>
      <c r="I532" s="68">
        <f t="shared" si="697"/>
        <v>3675.00000000004</v>
      </c>
      <c r="J532" s="67">
        <f t="shared" ref="J532" si="700">(IF(D532="SHORT",IF(G532="",0,F532-G532),IF(D532="LONG",IF(G532="",0,G532-F532))))*C532</f>
        <v>4812.5</v>
      </c>
      <c r="K532" s="67">
        <f t="shared" ref="K532" si="701">(IF(D532="SHORT",IF(H532="",0,G532-H532),IF(D532="LONG",IF(H532="",0,(H532-G532)))))*C532</f>
        <v>4724.99999999998</v>
      </c>
      <c r="L532" s="67">
        <f t="shared" si="698"/>
        <v>7.5500000000000114</v>
      </c>
      <c r="M532" s="69">
        <f t="shared" si="699"/>
        <v>13212.50000000002</v>
      </c>
    </row>
    <row r="533" spans="1:13" s="63" customFormat="1">
      <c r="A533" s="57">
        <v>43217</v>
      </c>
      <c r="B533" s="58" t="s">
        <v>406</v>
      </c>
      <c r="C533" s="59">
        <v>500</v>
      </c>
      <c r="D533" s="58" t="s">
        <v>14</v>
      </c>
      <c r="E533" s="58">
        <v>878.6</v>
      </c>
      <c r="F533" s="58">
        <v>883.85</v>
      </c>
      <c r="G533" s="73"/>
      <c r="H533" s="73"/>
      <c r="I533" s="60">
        <f t="shared" ref="I533" si="702">(IF(D533="SHORT",E533-F533,IF(D533="LONG",F533-E533)))*C533</f>
        <v>2625</v>
      </c>
      <c r="J533" s="61"/>
      <c r="K533" s="61"/>
      <c r="L533" s="61">
        <f t="shared" ref="L533" si="703">(J533+I533+K533)/C533</f>
        <v>5.25</v>
      </c>
      <c r="M533" s="62">
        <f t="shared" ref="M533" si="704">L533*C533</f>
        <v>2625</v>
      </c>
    </row>
    <row r="534" spans="1:13" s="32" customFormat="1">
      <c r="A534" s="70">
        <v>43217</v>
      </c>
      <c r="B534" s="71" t="s">
        <v>315</v>
      </c>
      <c r="C534" s="72">
        <v>3200</v>
      </c>
      <c r="D534" s="71" t="s">
        <v>14</v>
      </c>
      <c r="E534" s="71">
        <v>323.3</v>
      </c>
      <c r="F534" s="71">
        <v>325.25</v>
      </c>
      <c r="G534" s="66">
        <v>327.7</v>
      </c>
      <c r="H534" s="66">
        <v>330.15</v>
      </c>
      <c r="I534" s="68">
        <f t="shared" ref="I534" si="705">(IF(D534="SHORT",E534-F534,IF(D534="LONG",F534-E534)))*C534</f>
        <v>6239.9999999999636</v>
      </c>
      <c r="J534" s="67">
        <f t="shared" ref="J534" si="706">(IF(D534="SHORT",IF(G534="",0,F534-G534),IF(D534="LONG",IF(G534="",0,G534-F534))))*C534</f>
        <v>7839.9999999999636</v>
      </c>
      <c r="K534" s="67">
        <f t="shared" ref="K534" si="707">(IF(D534="SHORT",IF(H534="",0,G534-H534),IF(D534="LONG",IF(H534="",0,(H534-G534)))))*C534</f>
        <v>7839.9999999999636</v>
      </c>
      <c r="L534" s="67">
        <f t="shared" ref="L534" si="708">(J534+I534+K534)/C534</f>
        <v>6.8499999999999659</v>
      </c>
      <c r="M534" s="69">
        <f t="shared" ref="M534" si="709">L534*C534</f>
        <v>21919.999999999891</v>
      </c>
    </row>
    <row r="535" spans="1:13" s="63" customFormat="1">
      <c r="A535" s="57">
        <v>43216</v>
      </c>
      <c r="B535" s="58" t="s">
        <v>403</v>
      </c>
      <c r="C535" s="59">
        <v>8000</v>
      </c>
      <c r="D535" s="58" t="s">
        <v>14</v>
      </c>
      <c r="E535" s="58">
        <v>87.5</v>
      </c>
      <c r="F535" s="58">
        <v>88</v>
      </c>
      <c r="G535" s="73"/>
      <c r="H535" s="73"/>
      <c r="I535" s="60">
        <f t="shared" ref="I535:I537" si="710">(IF(D535="SHORT",E535-F535,IF(D535="LONG",F535-E535)))*C535</f>
        <v>4000</v>
      </c>
      <c r="J535" s="61"/>
      <c r="K535" s="61"/>
      <c r="L535" s="61">
        <f t="shared" ref="L535:L537" si="711">(J535+I535+K535)/C535</f>
        <v>0.5</v>
      </c>
      <c r="M535" s="62">
        <f t="shared" ref="M535:M537" si="712">L535*C535</f>
        <v>4000</v>
      </c>
    </row>
    <row r="536" spans="1:13" s="63" customFormat="1">
      <c r="A536" s="57">
        <v>43216</v>
      </c>
      <c r="B536" s="58" t="s">
        <v>405</v>
      </c>
      <c r="C536" s="59">
        <v>800</v>
      </c>
      <c r="D536" s="58" t="s">
        <v>15</v>
      </c>
      <c r="E536" s="58">
        <v>1095.5</v>
      </c>
      <c r="F536" s="58">
        <v>1105.9000000000001</v>
      </c>
      <c r="G536" s="73"/>
      <c r="H536" s="73"/>
      <c r="I536" s="60">
        <f t="shared" si="710"/>
        <v>-8320.0000000000728</v>
      </c>
      <c r="J536" s="61"/>
      <c r="K536" s="61"/>
      <c r="L536" s="61">
        <f t="shared" si="711"/>
        <v>-10.400000000000091</v>
      </c>
      <c r="M536" s="62">
        <f t="shared" si="712"/>
        <v>-8320.0000000000728</v>
      </c>
    </row>
    <row r="537" spans="1:13" s="32" customFormat="1">
      <c r="A537" s="70">
        <v>43216</v>
      </c>
      <c r="B537" s="71" t="s">
        <v>404</v>
      </c>
      <c r="C537" s="72">
        <v>3200</v>
      </c>
      <c r="D537" s="71" t="s">
        <v>14</v>
      </c>
      <c r="E537" s="71">
        <v>147.30000000000001</v>
      </c>
      <c r="F537" s="71">
        <v>148.19999999999999</v>
      </c>
      <c r="G537" s="66">
        <v>149.30000000000001</v>
      </c>
      <c r="H537" s="66">
        <v>150.44999999999999</v>
      </c>
      <c r="I537" s="68">
        <f t="shared" si="710"/>
        <v>2879.9999999999272</v>
      </c>
      <c r="J537" s="67">
        <f t="shared" ref="J537" si="713">(IF(D537="SHORT",IF(G537="",0,F537-G537),IF(D537="LONG",IF(G537="",0,G537-F537))))*C537</f>
        <v>3520.0000000000728</v>
      </c>
      <c r="K537" s="67">
        <f t="shared" ref="K537" si="714">(IF(D537="SHORT",IF(H537="",0,G537-H537),IF(D537="LONG",IF(H537="",0,(H537-G537)))))*C537</f>
        <v>3679.9999999999272</v>
      </c>
      <c r="L537" s="67">
        <f t="shared" si="711"/>
        <v>3.1499999999999773</v>
      </c>
      <c r="M537" s="69">
        <f t="shared" si="712"/>
        <v>10079.999999999927</v>
      </c>
    </row>
    <row r="538" spans="1:13" s="63" customFormat="1">
      <c r="A538" s="57">
        <v>43215</v>
      </c>
      <c r="B538" s="58" t="s">
        <v>403</v>
      </c>
      <c r="C538" s="59">
        <v>8000</v>
      </c>
      <c r="D538" s="58" t="s">
        <v>14</v>
      </c>
      <c r="E538" s="58">
        <v>89.6</v>
      </c>
      <c r="F538" s="58">
        <v>90.15</v>
      </c>
      <c r="G538" s="73"/>
      <c r="H538" s="73"/>
      <c r="I538" s="60">
        <f t="shared" ref="I538:I541" si="715">(IF(D538="SHORT",E538-F538,IF(D538="LONG",F538-E538)))*C538</f>
        <v>4400.0000000000909</v>
      </c>
      <c r="J538" s="61"/>
      <c r="K538" s="61"/>
      <c r="L538" s="61">
        <f t="shared" ref="L538:L541" si="716">(J538+I538+K538)/C538</f>
        <v>0.55000000000001137</v>
      </c>
      <c r="M538" s="62">
        <f t="shared" ref="M538:M541" si="717">L538*C538</f>
        <v>4400.0000000000909</v>
      </c>
    </row>
    <row r="539" spans="1:13" s="63" customFormat="1">
      <c r="A539" s="57">
        <v>43215</v>
      </c>
      <c r="B539" s="58" t="s">
        <v>402</v>
      </c>
      <c r="C539" s="59">
        <v>500</v>
      </c>
      <c r="D539" s="58" t="s">
        <v>15</v>
      </c>
      <c r="E539" s="58">
        <v>1091.75</v>
      </c>
      <c r="F539" s="58">
        <v>1085.95</v>
      </c>
      <c r="G539" s="73"/>
      <c r="H539" s="73"/>
      <c r="I539" s="60">
        <f t="shared" si="715"/>
        <v>2899.9999999999773</v>
      </c>
      <c r="J539" s="61"/>
      <c r="K539" s="61"/>
      <c r="L539" s="61">
        <f t="shared" si="716"/>
        <v>5.7999999999999545</v>
      </c>
      <c r="M539" s="62">
        <f t="shared" si="717"/>
        <v>2899.9999999999773</v>
      </c>
    </row>
    <row r="540" spans="1:13" s="63" customFormat="1">
      <c r="A540" s="57">
        <v>43215</v>
      </c>
      <c r="B540" s="58" t="s">
        <v>376</v>
      </c>
      <c r="C540" s="59">
        <v>3500</v>
      </c>
      <c r="D540" s="58" t="s">
        <v>15</v>
      </c>
      <c r="E540" s="58">
        <v>154.5</v>
      </c>
      <c r="F540" s="58">
        <v>153.44999999999999</v>
      </c>
      <c r="G540" s="73"/>
      <c r="H540" s="73"/>
      <c r="I540" s="60">
        <f t="shared" si="715"/>
        <v>3675.00000000004</v>
      </c>
      <c r="J540" s="61"/>
      <c r="K540" s="61"/>
      <c r="L540" s="61">
        <f t="shared" si="716"/>
        <v>1.0500000000000114</v>
      </c>
      <c r="M540" s="62">
        <f t="shared" si="717"/>
        <v>3675.00000000004</v>
      </c>
    </row>
    <row r="541" spans="1:13" s="63" customFormat="1">
      <c r="A541" s="57">
        <v>43215</v>
      </c>
      <c r="B541" s="58" t="s">
        <v>353</v>
      </c>
      <c r="C541" s="59">
        <v>1500</v>
      </c>
      <c r="D541" s="58" t="s">
        <v>14</v>
      </c>
      <c r="E541" s="58">
        <v>967.2</v>
      </c>
      <c r="F541" s="58">
        <v>958</v>
      </c>
      <c r="G541" s="73"/>
      <c r="H541" s="73"/>
      <c r="I541" s="60">
        <f t="shared" si="715"/>
        <v>-13800.000000000069</v>
      </c>
      <c r="J541" s="61"/>
      <c r="K541" s="61"/>
      <c r="L541" s="61">
        <f t="shared" si="716"/>
        <v>-9.2000000000000455</v>
      </c>
      <c r="M541" s="62">
        <f t="shared" si="717"/>
        <v>-13800.000000000069</v>
      </c>
    </row>
    <row r="542" spans="1:13" s="63" customFormat="1">
      <c r="A542" s="57">
        <v>43214</v>
      </c>
      <c r="B542" s="58" t="s">
        <v>158</v>
      </c>
      <c r="C542" s="59">
        <v>625</v>
      </c>
      <c r="D542" s="58" t="s">
        <v>15</v>
      </c>
      <c r="E542" s="58">
        <v>1331.6</v>
      </c>
      <c r="F542" s="58">
        <v>1323.6</v>
      </c>
      <c r="G542" s="73">
        <v>1313.65</v>
      </c>
      <c r="H542" s="73"/>
      <c r="I542" s="60">
        <f t="shared" ref="I542" si="718">(IF(D542="SHORT",E542-F542,IF(D542="LONG",F542-E542)))*C542</f>
        <v>5000</v>
      </c>
      <c r="J542" s="61">
        <f t="shared" ref="J542" si="719">(IF(D542="SHORT",IF(G542="",0,F542-G542),IF(D542="LONG",IF(G542="",0,G542-F542))))*C542</f>
        <v>6218.7499999998863</v>
      </c>
      <c r="K542" s="61"/>
      <c r="L542" s="61">
        <f t="shared" ref="L542" si="720">(J542+I542+K542)/C542</f>
        <v>17.949999999999818</v>
      </c>
      <c r="M542" s="62">
        <f t="shared" ref="M542" si="721">L542*C542</f>
        <v>11218.749999999887</v>
      </c>
    </row>
    <row r="543" spans="1:13" s="63" customFormat="1">
      <c r="A543" s="57">
        <v>43214</v>
      </c>
      <c r="B543" s="58" t="s">
        <v>401</v>
      </c>
      <c r="C543" s="59">
        <v>500</v>
      </c>
      <c r="D543" s="58" t="s">
        <v>14</v>
      </c>
      <c r="E543" s="58">
        <v>1930.6</v>
      </c>
      <c r="F543" s="58">
        <v>1931.25</v>
      </c>
      <c r="G543" s="73"/>
      <c r="H543" s="73"/>
      <c r="I543" s="60">
        <f t="shared" ref="I543:I546" si="722">(IF(D543="SHORT",E543-F543,IF(D543="LONG",F543-E543)))*C543</f>
        <v>325.00000000004547</v>
      </c>
      <c r="J543" s="61"/>
      <c r="K543" s="61"/>
      <c r="L543" s="61">
        <f t="shared" ref="L543:L546" si="723">(J543+I543+K543)/C543</f>
        <v>0.65000000000009095</v>
      </c>
      <c r="M543" s="62">
        <f t="shared" ref="M543:M546" si="724">L543*C543</f>
        <v>325.00000000004547</v>
      </c>
    </row>
    <row r="544" spans="1:13" s="63" customFormat="1">
      <c r="A544" s="57">
        <v>43214</v>
      </c>
      <c r="B544" s="58" t="s">
        <v>397</v>
      </c>
      <c r="C544" s="59">
        <v>800</v>
      </c>
      <c r="D544" s="58" t="s">
        <v>14</v>
      </c>
      <c r="E544" s="58">
        <v>1216</v>
      </c>
      <c r="F544" s="58">
        <v>1204.4000000000001</v>
      </c>
      <c r="G544" s="73"/>
      <c r="H544" s="73"/>
      <c r="I544" s="60">
        <f>(IF(D544="SHORT",E544-F544,IF(D544="LONG",F544-E544)))*C544</f>
        <v>-9279.9999999999272</v>
      </c>
      <c r="J544" s="61"/>
      <c r="K544" s="61"/>
      <c r="L544" s="61">
        <f t="shared" si="723"/>
        <v>-11.599999999999909</v>
      </c>
      <c r="M544" s="62">
        <f t="shared" si="724"/>
        <v>-9279.9999999999272</v>
      </c>
    </row>
    <row r="545" spans="1:13" s="63" customFormat="1">
      <c r="A545" s="57">
        <v>43214</v>
      </c>
      <c r="B545" s="58" t="s">
        <v>400</v>
      </c>
      <c r="C545" s="59">
        <v>1600</v>
      </c>
      <c r="D545" s="58" t="s">
        <v>14</v>
      </c>
      <c r="E545" s="58">
        <v>397.3</v>
      </c>
      <c r="F545" s="58">
        <v>400.45</v>
      </c>
      <c r="G545" s="73">
        <v>403.9</v>
      </c>
      <c r="H545" s="73"/>
      <c r="I545" s="60">
        <f t="shared" si="722"/>
        <v>5039.9999999999636</v>
      </c>
      <c r="J545" s="61">
        <f t="shared" ref="J545:J546" si="725">(IF(D545="SHORT",IF(G545="",0,F545-G545),IF(D545="LONG",IF(G545="",0,G545-F545))))*C545</f>
        <v>5519.9999999999818</v>
      </c>
      <c r="K545" s="61"/>
      <c r="L545" s="61">
        <f t="shared" si="723"/>
        <v>6.5999999999999659</v>
      </c>
      <c r="M545" s="62">
        <f t="shared" si="724"/>
        <v>10559.999999999945</v>
      </c>
    </row>
    <row r="546" spans="1:13" s="32" customFormat="1">
      <c r="A546" s="70">
        <v>43214</v>
      </c>
      <c r="B546" s="71" t="s">
        <v>399</v>
      </c>
      <c r="C546" s="72">
        <v>1000</v>
      </c>
      <c r="D546" s="71" t="s">
        <v>14</v>
      </c>
      <c r="E546" s="71">
        <v>943</v>
      </c>
      <c r="F546" s="71">
        <v>949.1</v>
      </c>
      <c r="G546" s="66">
        <v>956.75</v>
      </c>
      <c r="H546" s="66">
        <v>964.4</v>
      </c>
      <c r="I546" s="68">
        <f t="shared" si="722"/>
        <v>6100.0000000000227</v>
      </c>
      <c r="J546" s="67">
        <f t="shared" si="725"/>
        <v>7649.9999999999773</v>
      </c>
      <c r="K546" s="67">
        <f t="shared" ref="K546" si="726">(IF(D546="SHORT",IF(H546="",0,G546-H546),IF(D546="LONG",IF(H546="",0,(H546-G546)))))*C546</f>
        <v>7649.9999999999773</v>
      </c>
      <c r="L546" s="67">
        <f t="shared" si="723"/>
        <v>21.399999999999977</v>
      </c>
      <c r="M546" s="69">
        <f t="shared" si="724"/>
        <v>21399.999999999978</v>
      </c>
    </row>
    <row r="547" spans="1:13" s="32" customFormat="1">
      <c r="A547" s="70">
        <v>43213</v>
      </c>
      <c r="B547" s="71" t="s">
        <v>372</v>
      </c>
      <c r="C547" s="72">
        <v>300</v>
      </c>
      <c r="D547" s="71" t="s">
        <v>14</v>
      </c>
      <c r="E547" s="71">
        <v>1841.6</v>
      </c>
      <c r="F547" s="71">
        <v>1852.65</v>
      </c>
      <c r="G547" s="66">
        <v>1868.4</v>
      </c>
      <c r="H547" s="66">
        <v>1882.4</v>
      </c>
      <c r="I547" s="68">
        <f t="shared" ref="I547" si="727">(IF(D547="SHORT",E547-F547,IF(D547="LONG",F547-E547)))*C547</f>
        <v>3315.0000000000546</v>
      </c>
      <c r="J547" s="67">
        <f t="shared" ref="J547" si="728">(IF(D547="SHORT",IF(G547="",0,F547-G547),IF(D547="LONG",IF(G547="",0,G547-F547))))*C547</f>
        <v>4725</v>
      </c>
      <c r="K547" s="67">
        <f t="shared" ref="K547" si="729">(IF(D547="SHORT",IF(H547="",0,G547-H547),IF(D547="LONG",IF(H547="",0,(H547-G547)))))*C547</f>
        <v>4200</v>
      </c>
      <c r="L547" s="67">
        <f t="shared" ref="L547" si="730">(J547+I547+K547)/C547</f>
        <v>40.800000000000182</v>
      </c>
      <c r="M547" s="69">
        <f t="shared" ref="M547" si="731">L547*C547</f>
        <v>12240.000000000055</v>
      </c>
    </row>
    <row r="548" spans="1:13" s="63" customFormat="1" ht="15.75" customHeight="1">
      <c r="A548" s="57">
        <v>43213</v>
      </c>
      <c r="B548" s="58" t="s">
        <v>398</v>
      </c>
      <c r="C548" s="59">
        <v>1400</v>
      </c>
      <c r="D548" s="58" t="s">
        <v>14</v>
      </c>
      <c r="E548" s="58">
        <v>461.5</v>
      </c>
      <c r="F548" s="58">
        <v>464.3</v>
      </c>
      <c r="G548" s="73"/>
      <c r="H548" s="73"/>
      <c r="I548" s="60">
        <f t="shared" ref="I548" si="732">(IF(D548="SHORT",E548-F548,IF(D548="LONG",F548-E548)))*C548</f>
        <v>3920.0000000000159</v>
      </c>
      <c r="J548" s="61"/>
      <c r="K548" s="61"/>
      <c r="L548" s="61">
        <f t="shared" ref="L548" si="733">(J548+I548+K548)/C548</f>
        <v>2.8000000000000114</v>
      </c>
      <c r="M548" s="62">
        <f t="shared" ref="M548" si="734">L548*C548</f>
        <v>3920.0000000000159</v>
      </c>
    </row>
    <row r="549" spans="1:13" s="63" customFormat="1" ht="15.75" customHeight="1">
      <c r="A549" s="57">
        <v>43210</v>
      </c>
      <c r="B549" s="58" t="s">
        <v>397</v>
      </c>
      <c r="C549" s="59">
        <v>800</v>
      </c>
      <c r="D549" s="58" t="s">
        <v>15</v>
      </c>
      <c r="E549" s="58">
        <v>1122.8499999999999</v>
      </c>
      <c r="F549" s="58">
        <v>1131.55</v>
      </c>
      <c r="G549" s="73"/>
      <c r="H549" s="73"/>
      <c r="I549" s="60">
        <f t="shared" ref="I549:I551" si="735">(IF(D549="SHORT",E549-F549,IF(D549="LONG",F549-E549)))*C549</f>
        <v>-6960.0000000000364</v>
      </c>
      <c r="J549" s="61"/>
      <c r="K549" s="61"/>
      <c r="L549" s="61">
        <f t="shared" ref="L549:L551" si="736">(J549+I549+K549)/C549</f>
        <v>-8.7000000000000455</v>
      </c>
      <c r="M549" s="62">
        <f t="shared" ref="M549:M551" si="737">L549*C549</f>
        <v>-6960.0000000000364</v>
      </c>
    </row>
    <row r="550" spans="1:13" s="63" customFormat="1" ht="15.75" customHeight="1">
      <c r="A550" s="57">
        <v>43210</v>
      </c>
      <c r="B550" s="58" t="s">
        <v>396</v>
      </c>
      <c r="C550" s="59">
        <v>7000</v>
      </c>
      <c r="D550" s="58" t="s">
        <v>15</v>
      </c>
      <c r="E550" s="58">
        <v>77.599999999999994</v>
      </c>
      <c r="F550" s="58">
        <v>77.099999999999994</v>
      </c>
      <c r="G550" s="73"/>
      <c r="H550" s="73"/>
      <c r="I550" s="60">
        <f t="shared" si="735"/>
        <v>3500</v>
      </c>
      <c r="J550" s="61"/>
      <c r="K550" s="61"/>
      <c r="L550" s="61">
        <f t="shared" si="736"/>
        <v>0.5</v>
      </c>
      <c r="M550" s="62">
        <f t="shared" si="737"/>
        <v>3500</v>
      </c>
    </row>
    <row r="551" spans="1:13" s="63" customFormat="1" ht="15.75" customHeight="1">
      <c r="A551" s="57">
        <v>43210</v>
      </c>
      <c r="B551" s="58" t="s">
        <v>395</v>
      </c>
      <c r="C551" s="59">
        <v>3500</v>
      </c>
      <c r="D551" s="58" t="s">
        <v>14</v>
      </c>
      <c r="E551" s="58">
        <v>68.099999999999994</v>
      </c>
      <c r="F551" s="58">
        <v>68.55</v>
      </c>
      <c r="G551" s="73"/>
      <c r="H551" s="73"/>
      <c r="I551" s="60">
        <f t="shared" si="735"/>
        <v>1575.00000000001</v>
      </c>
      <c r="J551" s="61"/>
      <c r="K551" s="61"/>
      <c r="L551" s="61">
        <f t="shared" si="736"/>
        <v>0.45000000000000284</v>
      </c>
      <c r="M551" s="62">
        <f t="shared" si="737"/>
        <v>1575.00000000001</v>
      </c>
    </row>
    <row r="552" spans="1:13" s="63" customFormat="1" ht="15.75" customHeight="1">
      <c r="A552" s="57">
        <v>43209</v>
      </c>
      <c r="B552" s="58" t="s">
        <v>392</v>
      </c>
      <c r="C552" s="59">
        <v>2500</v>
      </c>
      <c r="D552" s="58" t="s">
        <v>15</v>
      </c>
      <c r="E552" s="58">
        <v>269.89999999999998</v>
      </c>
      <c r="F552" s="58">
        <v>265.60000000000002</v>
      </c>
      <c r="G552" s="73"/>
      <c r="H552" s="73"/>
      <c r="I552" s="60">
        <f t="shared" ref="I552" si="738">(IF(D552="SHORT",E552-F552,IF(D552="LONG",F552-E552)))*C552</f>
        <v>10749.999999999887</v>
      </c>
      <c r="J552" s="61"/>
      <c r="K552" s="61"/>
      <c r="L552" s="61">
        <f t="shared" ref="L552" si="739">(J552+I552+K552)/C552</f>
        <v>4.2999999999999545</v>
      </c>
      <c r="M552" s="62">
        <f t="shared" ref="M552" si="740">L552*C552</f>
        <v>10749.999999999887</v>
      </c>
    </row>
    <row r="553" spans="1:13" s="32" customFormat="1">
      <c r="A553" s="70">
        <v>43209</v>
      </c>
      <c r="B553" s="71" t="s">
        <v>377</v>
      </c>
      <c r="C553" s="72">
        <v>4500</v>
      </c>
      <c r="D553" s="71" t="s">
        <v>14</v>
      </c>
      <c r="E553" s="71">
        <v>127.5</v>
      </c>
      <c r="F553" s="71">
        <v>128.25</v>
      </c>
      <c r="G553" s="66">
        <v>129.25</v>
      </c>
      <c r="H553" s="66">
        <v>130.19999999999999</v>
      </c>
      <c r="I553" s="68">
        <f t="shared" ref="I553:I555" si="741">(IF(D553="SHORT",E553-F553,IF(D553="LONG",F553-E553)))*C553</f>
        <v>3375</v>
      </c>
      <c r="J553" s="67">
        <f t="shared" ref="J553" si="742">(IF(D553="SHORT",IF(G553="",0,F553-G553),IF(D553="LONG",IF(G553="",0,G553-F553))))*C553</f>
        <v>4500</v>
      </c>
      <c r="K553" s="67">
        <f t="shared" ref="K553" si="743">(IF(D553="SHORT",IF(H553="",0,G553-H553),IF(D553="LONG",IF(H553="",0,(H553-G553)))))*C553</f>
        <v>4274.9999999999491</v>
      </c>
      <c r="L553" s="67">
        <f t="shared" ref="L553:L555" si="744">(J553+I553+K553)/C553</f>
        <v>2.6999999999999886</v>
      </c>
      <c r="M553" s="69">
        <f t="shared" ref="M553:M555" si="745">L553*C553</f>
        <v>12149.999999999949</v>
      </c>
    </row>
    <row r="554" spans="1:13" s="63" customFormat="1" ht="15.75" customHeight="1">
      <c r="A554" s="57">
        <v>43208</v>
      </c>
      <c r="B554" s="58" t="s">
        <v>393</v>
      </c>
      <c r="C554" s="59">
        <v>600</v>
      </c>
      <c r="D554" s="58" t="s">
        <v>14</v>
      </c>
      <c r="E554" s="58">
        <v>901.8</v>
      </c>
      <c r="F554" s="58">
        <v>907.25</v>
      </c>
      <c r="G554" s="73"/>
      <c r="H554" s="73"/>
      <c r="I554" s="60">
        <f t="shared" si="741"/>
        <v>3270.0000000000273</v>
      </c>
      <c r="J554" s="61"/>
      <c r="K554" s="61"/>
      <c r="L554" s="61">
        <f t="shared" si="744"/>
        <v>5.4500000000000455</v>
      </c>
      <c r="M554" s="62">
        <f t="shared" si="745"/>
        <v>3270.0000000000273</v>
      </c>
    </row>
    <row r="555" spans="1:13" s="63" customFormat="1" ht="15.75" customHeight="1">
      <c r="A555" s="57">
        <v>43208</v>
      </c>
      <c r="B555" s="58" t="s">
        <v>394</v>
      </c>
      <c r="C555" s="59">
        <v>250</v>
      </c>
      <c r="D555" s="58" t="s">
        <v>15</v>
      </c>
      <c r="E555" s="58">
        <v>2160.6</v>
      </c>
      <c r="F555" s="58">
        <v>2181.15</v>
      </c>
      <c r="G555" s="73"/>
      <c r="H555" s="73"/>
      <c r="I555" s="60">
        <f t="shared" si="741"/>
        <v>-5137.5000000000455</v>
      </c>
      <c r="J555" s="61"/>
      <c r="K555" s="61"/>
      <c r="L555" s="61">
        <f t="shared" si="744"/>
        <v>-20.550000000000182</v>
      </c>
      <c r="M555" s="62">
        <f t="shared" si="745"/>
        <v>-5137.5000000000455</v>
      </c>
    </row>
    <row r="556" spans="1:13" s="63" customFormat="1" ht="15.75" customHeight="1">
      <c r="A556" s="57">
        <v>43208</v>
      </c>
      <c r="B556" s="58" t="s">
        <v>391</v>
      </c>
      <c r="C556" s="59">
        <v>1700</v>
      </c>
      <c r="D556" s="58" t="s">
        <v>14</v>
      </c>
      <c r="E556" s="58">
        <v>385.95</v>
      </c>
      <c r="F556" s="58">
        <v>388.3</v>
      </c>
      <c r="G556" s="73">
        <v>391.2</v>
      </c>
      <c r="H556" s="73"/>
      <c r="I556" s="60">
        <f t="shared" ref="I556" si="746">(IF(D556="SHORT",E556-F556,IF(D556="LONG",F556-E556)))*C556</f>
        <v>3995.0000000000387</v>
      </c>
      <c r="J556" s="61">
        <f t="shared" ref="J556" si="747">(IF(D556="SHORT",IF(G556="",0,F556-G556),IF(D556="LONG",IF(G556="",0,G556-F556))))*C556</f>
        <v>4929.9999999999618</v>
      </c>
      <c r="K556" s="61"/>
      <c r="L556" s="61">
        <f t="shared" ref="L556" si="748">(J556+I556+K556)/C556</f>
        <v>5.25</v>
      </c>
      <c r="M556" s="62">
        <f t="shared" ref="M556" si="749">L556*C556</f>
        <v>8925</v>
      </c>
    </row>
    <row r="557" spans="1:13" s="63" customFormat="1" ht="15.75" customHeight="1">
      <c r="A557" s="57">
        <v>43207</v>
      </c>
      <c r="B557" s="58" t="s">
        <v>377</v>
      </c>
      <c r="C557" s="59">
        <v>4500</v>
      </c>
      <c r="D557" s="58" t="s">
        <v>15</v>
      </c>
      <c r="E557" s="58">
        <v>128.80000000000001</v>
      </c>
      <c r="F557" s="58">
        <v>128.1</v>
      </c>
      <c r="G557" s="73"/>
      <c r="H557" s="73"/>
      <c r="I557" s="60">
        <f t="shared" ref="I557:I558" si="750">(IF(D557="SHORT",E557-F557,IF(D557="LONG",F557-E557)))*C557</f>
        <v>3150.0000000000769</v>
      </c>
      <c r="J557" s="61"/>
      <c r="K557" s="61"/>
      <c r="L557" s="61">
        <f t="shared" ref="L557:L558" si="751">(J557+I557+K557)/C557</f>
        <v>0.70000000000001705</v>
      </c>
      <c r="M557" s="62">
        <f t="shared" ref="M557:M558" si="752">L557*C557</f>
        <v>3150.0000000000769</v>
      </c>
    </row>
    <row r="558" spans="1:13" s="63" customFormat="1" ht="15.75" customHeight="1">
      <c r="A558" s="57">
        <v>43207</v>
      </c>
      <c r="B558" s="58" t="s">
        <v>390</v>
      </c>
      <c r="C558" s="59">
        <v>2000</v>
      </c>
      <c r="D558" s="58" t="s">
        <v>15</v>
      </c>
      <c r="E558" s="58">
        <v>547.70000000000005</v>
      </c>
      <c r="F558" s="58">
        <v>552.9</v>
      </c>
      <c r="G558" s="73"/>
      <c r="H558" s="73"/>
      <c r="I558" s="60">
        <f t="shared" si="750"/>
        <v>-10399.999999999864</v>
      </c>
      <c r="J558" s="61"/>
      <c r="K558" s="61"/>
      <c r="L558" s="61">
        <f t="shared" si="751"/>
        <v>-5.1999999999999318</v>
      </c>
      <c r="M558" s="62">
        <f t="shared" si="752"/>
        <v>-10399.999999999864</v>
      </c>
    </row>
    <row r="559" spans="1:13" s="63" customFormat="1" ht="15.75" customHeight="1">
      <c r="A559" s="57">
        <v>43206</v>
      </c>
      <c r="B559" s="58" t="s">
        <v>388</v>
      </c>
      <c r="C559" s="59">
        <v>3000</v>
      </c>
      <c r="D559" s="58" t="s">
        <v>14</v>
      </c>
      <c r="E559" s="58">
        <v>296.89999999999998</v>
      </c>
      <c r="F559" s="58">
        <v>298.75</v>
      </c>
      <c r="G559" s="73"/>
      <c r="H559" s="73"/>
      <c r="I559" s="60">
        <f t="shared" ref="I559:I560" si="753">(IF(D559="SHORT",E559-F559,IF(D559="LONG",F559-E559)))*C559</f>
        <v>5550.0000000000682</v>
      </c>
      <c r="J559" s="61"/>
      <c r="K559" s="61"/>
      <c r="L559" s="61">
        <f t="shared" ref="L559:L560" si="754">(J559+I559+K559)/C559</f>
        <v>1.8500000000000227</v>
      </c>
      <c r="M559" s="62">
        <f t="shared" ref="M559:M560" si="755">L559*C559</f>
        <v>5550.0000000000682</v>
      </c>
    </row>
    <row r="560" spans="1:13" s="63" customFormat="1" ht="15.75" customHeight="1">
      <c r="A560" s="57">
        <v>43206</v>
      </c>
      <c r="B560" s="58" t="s">
        <v>377</v>
      </c>
      <c r="C560" s="59">
        <v>4500</v>
      </c>
      <c r="D560" s="58" t="s">
        <v>14</v>
      </c>
      <c r="E560" s="58">
        <v>129</v>
      </c>
      <c r="F560" s="58">
        <v>129.25</v>
      </c>
      <c r="G560" s="73"/>
      <c r="H560" s="73"/>
      <c r="I560" s="60">
        <f t="shared" si="753"/>
        <v>1125</v>
      </c>
      <c r="J560" s="61"/>
      <c r="K560" s="61"/>
      <c r="L560" s="61">
        <f t="shared" si="754"/>
        <v>0.25</v>
      </c>
      <c r="M560" s="62">
        <f t="shared" si="755"/>
        <v>1125</v>
      </c>
    </row>
    <row r="561" spans="1:13" s="32" customFormat="1">
      <c r="A561" s="70">
        <v>43206</v>
      </c>
      <c r="B561" s="71" t="s">
        <v>387</v>
      </c>
      <c r="C561" s="72">
        <v>1000</v>
      </c>
      <c r="D561" s="71" t="s">
        <v>14</v>
      </c>
      <c r="E561" s="71">
        <v>662</v>
      </c>
      <c r="F561" s="71">
        <v>665.9</v>
      </c>
      <c r="G561" s="66">
        <v>671</v>
      </c>
      <c r="H561" s="66">
        <v>676</v>
      </c>
      <c r="I561" s="68">
        <f t="shared" ref="I561:I562" si="756">(IF(D561="SHORT",E561-F561,IF(D561="LONG",F561-E561)))*C561</f>
        <v>3899.9999999999773</v>
      </c>
      <c r="J561" s="67">
        <f t="shared" ref="J561" si="757">(IF(D561="SHORT",IF(G561="",0,F561-G561),IF(D561="LONG",IF(G561="",0,G561-F561))))*C561</f>
        <v>5100.0000000000227</v>
      </c>
      <c r="K561" s="67">
        <f t="shared" ref="K561" si="758">(IF(D561="SHORT",IF(H561="",0,G561-H561),IF(D561="LONG",IF(H561="",0,(H561-G561)))))*C561</f>
        <v>5000</v>
      </c>
      <c r="L561" s="67">
        <f t="shared" ref="L561:L562" si="759">(J561+I561+K561)/C561</f>
        <v>14</v>
      </c>
      <c r="M561" s="69">
        <f t="shared" ref="M561:M562" si="760">L561*C561</f>
        <v>14000</v>
      </c>
    </row>
    <row r="562" spans="1:13" s="63" customFormat="1" ht="15.75" customHeight="1">
      <c r="A562" s="57">
        <v>43203</v>
      </c>
      <c r="B562" s="58" t="s">
        <v>389</v>
      </c>
      <c r="C562" s="59">
        <v>1300</v>
      </c>
      <c r="D562" s="58" t="s">
        <v>14</v>
      </c>
      <c r="E562" s="58">
        <v>576.5</v>
      </c>
      <c r="F562" s="58">
        <v>579.95000000000005</v>
      </c>
      <c r="G562" s="73"/>
      <c r="H562" s="73"/>
      <c r="I562" s="60">
        <f t="shared" si="756"/>
        <v>4485.0000000000591</v>
      </c>
      <c r="J562" s="61"/>
      <c r="K562" s="61"/>
      <c r="L562" s="61">
        <f t="shared" si="759"/>
        <v>3.4500000000000455</v>
      </c>
      <c r="M562" s="62">
        <f t="shared" si="760"/>
        <v>4485.0000000000591</v>
      </c>
    </row>
    <row r="563" spans="1:13" s="63" customFormat="1" ht="15.75" customHeight="1">
      <c r="A563" s="57">
        <v>43203</v>
      </c>
      <c r="B563" s="58" t="s">
        <v>351</v>
      </c>
      <c r="C563" s="59">
        <v>600</v>
      </c>
      <c r="D563" s="58" t="s">
        <v>15</v>
      </c>
      <c r="E563" s="58">
        <v>1140</v>
      </c>
      <c r="F563" s="58">
        <v>1137</v>
      </c>
      <c r="G563" s="73"/>
      <c r="H563" s="73"/>
      <c r="I563" s="60">
        <f t="shared" ref="I563:I565" si="761">(IF(D563="SHORT",E563-F563,IF(D563="LONG",F563-E563)))*C563</f>
        <v>1800</v>
      </c>
      <c r="J563" s="61"/>
      <c r="K563" s="61"/>
      <c r="L563" s="61">
        <f t="shared" ref="L563:L565" si="762">(J563+I563+K563)/C563</f>
        <v>3</v>
      </c>
      <c r="M563" s="62">
        <f t="shared" ref="M563:M565" si="763">L563*C563</f>
        <v>1800</v>
      </c>
    </row>
    <row r="564" spans="1:13" s="63" customFormat="1" ht="15.75" customHeight="1">
      <c r="A564" s="57">
        <v>43203</v>
      </c>
      <c r="B564" s="58" t="s">
        <v>96</v>
      </c>
      <c r="C564" s="59">
        <v>5000</v>
      </c>
      <c r="D564" s="58" t="s">
        <v>14</v>
      </c>
      <c r="E564" s="58">
        <v>211.3</v>
      </c>
      <c r="F564" s="58">
        <v>209.25</v>
      </c>
      <c r="G564" s="73"/>
      <c r="H564" s="73"/>
      <c r="I564" s="60">
        <f t="shared" si="761"/>
        <v>-10250.000000000056</v>
      </c>
      <c r="J564" s="61"/>
      <c r="K564" s="61"/>
      <c r="L564" s="61">
        <f t="shared" si="762"/>
        <v>-2.0500000000000114</v>
      </c>
      <c r="M564" s="62">
        <f t="shared" si="763"/>
        <v>-10250.000000000056</v>
      </c>
    </row>
    <row r="565" spans="1:13" s="63" customFormat="1" ht="15.75" customHeight="1">
      <c r="A565" s="57">
        <v>43203</v>
      </c>
      <c r="B565" s="58" t="s">
        <v>386</v>
      </c>
      <c r="C565" s="59">
        <v>4000</v>
      </c>
      <c r="D565" s="58" t="s">
        <v>14</v>
      </c>
      <c r="E565" s="58">
        <v>100.05</v>
      </c>
      <c r="F565" s="58">
        <v>100.7</v>
      </c>
      <c r="G565" s="73"/>
      <c r="H565" s="73"/>
      <c r="I565" s="60">
        <f t="shared" si="761"/>
        <v>2600.0000000000227</v>
      </c>
      <c r="J565" s="61"/>
      <c r="K565" s="61"/>
      <c r="L565" s="61">
        <f t="shared" si="762"/>
        <v>0.65000000000000568</v>
      </c>
      <c r="M565" s="62">
        <f t="shared" si="763"/>
        <v>2600.0000000000227</v>
      </c>
    </row>
    <row r="566" spans="1:13" s="63" customFormat="1" ht="15.75" customHeight="1">
      <c r="A566" s="57">
        <v>43202</v>
      </c>
      <c r="B566" s="58" t="s">
        <v>371</v>
      </c>
      <c r="C566" s="59">
        <v>3750</v>
      </c>
      <c r="D566" s="58" t="s">
        <v>15</v>
      </c>
      <c r="E566" s="58">
        <v>181.85</v>
      </c>
      <c r="F566" s="58">
        <v>182.9</v>
      </c>
      <c r="G566" s="73"/>
      <c r="H566" s="73"/>
      <c r="I566" s="60">
        <f t="shared" ref="I566:I568" si="764">(IF(D566="SHORT",E566-F566,IF(D566="LONG",F566-E566)))*C566</f>
        <v>-3937.5000000000427</v>
      </c>
      <c r="J566" s="61"/>
      <c r="K566" s="61"/>
      <c r="L566" s="61">
        <f t="shared" ref="L566:L568" si="765">(J566+I566+K566)/C566</f>
        <v>-1.0500000000000114</v>
      </c>
      <c r="M566" s="62">
        <f t="shared" ref="M566:M568" si="766">L566*C566</f>
        <v>-3937.5000000000427</v>
      </c>
    </row>
    <row r="567" spans="1:13" s="63" customFormat="1" ht="15.75" customHeight="1">
      <c r="A567" s="57">
        <v>43202</v>
      </c>
      <c r="B567" s="58" t="s">
        <v>354</v>
      </c>
      <c r="C567" s="59">
        <v>1200</v>
      </c>
      <c r="D567" s="58" t="s">
        <v>14</v>
      </c>
      <c r="E567" s="58">
        <v>623.79999999999995</v>
      </c>
      <c r="F567" s="58">
        <v>627.5</v>
      </c>
      <c r="G567" s="73">
        <v>632.25</v>
      </c>
      <c r="H567" s="73"/>
      <c r="I567" s="60">
        <f t="shared" si="764"/>
        <v>4440.0000000000546</v>
      </c>
      <c r="J567" s="61">
        <f t="shared" ref="J567" si="767">(IF(D567="SHORT",IF(G567="",0,F567-G567),IF(D567="LONG",IF(G567="",0,G567-F567))))*C567</f>
        <v>5700</v>
      </c>
      <c r="K567" s="61"/>
      <c r="L567" s="61">
        <f t="shared" si="765"/>
        <v>8.4500000000000455</v>
      </c>
      <c r="M567" s="62">
        <f t="shared" si="766"/>
        <v>10140.000000000055</v>
      </c>
    </row>
    <row r="568" spans="1:13" s="63" customFormat="1" ht="15.75" customHeight="1">
      <c r="A568" s="57">
        <v>43202</v>
      </c>
      <c r="B568" s="58" t="s">
        <v>385</v>
      </c>
      <c r="C568" s="59">
        <v>6000</v>
      </c>
      <c r="D568" s="58" t="s">
        <v>14</v>
      </c>
      <c r="E568" s="58">
        <v>121.7</v>
      </c>
      <c r="F568" s="58">
        <v>122.45</v>
      </c>
      <c r="G568" s="73"/>
      <c r="H568" s="73"/>
      <c r="I568" s="60">
        <f t="shared" si="764"/>
        <v>4500</v>
      </c>
      <c r="J568" s="61"/>
      <c r="K568" s="61"/>
      <c r="L568" s="61">
        <f t="shared" si="765"/>
        <v>0.75</v>
      </c>
      <c r="M568" s="62">
        <f t="shared" si="766"/>
        <v>4500</v>
      </c>
    </row>
    <row r="569" spans="1:13" s="63" customFormat="1">
      <c r="A569" s="57">
        <v>43201</v>
      </c>
      <c r="B569" s="58" t="s">
        <v>384</v>
      </c>
      <c r="C569" s="59">
        <v>500</v>
      </c>
      <c r="D569" s="58" t="s">
        <v>15</v>
      </c>
      <c r="E569" s="58">
        <v>1385.5</v>
      </c>
      <c r="F569" s="58">
        <v>1379</v>
      </c>
      <c r="G569" s="73"/>
      <c r="H569" s="73"/>
      <c r="I569" s="60">
        <f t="shared" ref="I569:I571" si="768">(IF(D569="SHORT",E569-F569,IF(D569="LONG",F569-E569)))*C569</f>
        <v>3250</v>
      </c>
      <c r="J569" s="61"/>
      <c r="K569" s="61"/>
      <c r="L569" s="61">
        <f t="shared" ref="L569:L571" si="769">(J569+I569+K569)/C569</f>
        <v>6.5</v>
      </c>
      <c r="M569" s="62">
        <f t="shared" ref="M569:M571" si="770">L569*C569</f>
        <v>3250</v>
      </c>
    </row>
    <row r="570" spans="1:13" s="63" customFormat="1" ht="15.75" customHeight="1">
      <c r="A570" s="57">
        <v>43201</v>
      </c>
      <c r="B570" s="58" t="s">
        <v>383</v>
      </c>
      <c r="C570" s="59">
        <v>2500</v>
      </c>
      <c r="D570" s="58" t="s">
        <v>14</v>
      </c>
      <c r="E570" s="58">
        <v>340.45</v>
      </c>
      <c r="F570" s="58">
        <v>342.5</v>
      </c>
      <c r="G570" s="73">
        <v>345.1</v>
      </c>
      <c r="H570" s="73"/>
      <c r="I570" s="60">
        <f t="shared" si="768"/>
        <v>5125.0000000000282</v>
      </c>
      <c r="J570" s="61">
        <f t="shared" ref="J570:J571" si="771">(IF(D570="SHORT",IF(G570="",0,F570-G570),IF(D570="LONG",IF(G570="",0,G570-F570))))*C570</f>
        <v>6500.0000000000564</v>
      </c>
      <c r="K570" s="61"/>
      <c r="L570" s="61">
        <f t="shared" si="769"/>
        <v>4.6500000000000332</v>
      </c>
      <c r="M570" s="62">
        <f t="shared" si="770"/>
        <v>11625.000000000084</v>
      </c>
    </row>
    <row r="571" spans="1:13" s="63" customFormat="1">
      <c r="A571" s="57">
        <v>43200</v>
      </c>
      <c r="B571" s="58" t="s">
        <v>353</v>
      </c>
      <c r="C571" s="59">
        <v>1500</v>
      </c>
      <c r="D571" s="58" t="s">
        <v>14</v>
      </c>
      <c r="E571" s="58">
        <v>964.6</v>
      </c>
      <c r="F571" s="58">
        <v>971.35</v>
      </c>
      <c r="G571" s="73">
        <v>980.6</v>
      </c>
      <c r="H571" s="73"/>
      <c r="I571" s="60">
        <f t="shared" si="768"/>
        <v>10125</v>
      </c>
      <c r="J571" s="61">
        <f t="shared" si="771"/>
        <v>13875</v>
      </c>
      <c r="K571" s="61"/>
      <c r="L571" s="61">
        <f t="shared" si="769"/>
        <v>16</v>
      </c>
      <c r="M571" s="62">
        <f t="shared" si="770"/>
        <v>24000</v>
      </c>
    </row>
    <row r="572" spans="1:13" s="63" customFormat="1">
      <c r="A572" s="57">
        <v>43200</v>
      </c>
      <c r="B572" s="58" t="s">
        <v>382</v>
      </c>
      <c r="C572" s="59">
        <v>12000</v>
      </c>
      <c r="D572" s="58" t="s">
        <v>15</v>
      </c>
      <c r="E572" s="58">
        <v>81</v>
      </c>
      <c r="F572" s="58">
        <v>81.8</v>
      </c>
      <c r="G572" s="73"/>
      <c r="H572" s="73"/>
      <c r="I572" s="60">
        <f t="shared" ref="I572:I573" si="772">(IF(D572="SHORT",E572-F572,IF(D572="LONG",F572-E572)))*C572</f>
        <v>-9599.9999999999654</v>
      </c>
      <c r="J572" s="61"/>
      <c r="K572" s="61"/>
      <c r="L572" s="61">
        <f t="shared" ref="L572:L573" si="773">(J572+I572+K572)/C572</f>
        <v>-0.79999999999999716</v>
      </c>
      <c r="M572" s="62">
        <f t="shared" ref="M572:M573" si="774">L572*C572</f>
        <v>-9599.9999999999654</v>
      </c>
    </row>
    <row r="573" spans="1:13" s="63" customFormat="1">
      <c r="A573" s="57">
        <v>43200</v>
      </c>
      <c r="B573" s="58" t="s">
        <v>353</v>
      </c>
      <c r="C573" s="59">
        <v>1500</v>
      </c>
      <c r="D573" s="58" t="s">
        <v>14</v>
      </c>
      <c r="E573" s="58">
        <v>966</v>
      </c>
      <c r="F573" s="58">
        <v>958.6</v>
      </c>
      <c r="G573" s="73"/>
      <c r="H573" s="73"/>
      <c r="I573" s="60">
        <f t="shared" si="772"/>
        <v>-11099.999999999965</v>
      </c>
      <c r="J573" s="61"/>
      <c r="K573" s="61"/>
      <c r="L573" s="61">
        <f t="shared" si="773"/>
        <v>-7.3999999999999773</v>
      </c>
      <c r="M573" s="62">
        <f t="shared" si="774"/>
        <v>-11099.999999999965</v>
      </c>
    </row>
    <row r="574" spans="1:13" s="63" customFormat="1">
      <c r="A574" s="57">
        <v>43199</v>
      </c>
      <c r="B574" s="58" t="s">
        <v>359</v>
      </c>
      <c r="C574" s="59">
        <v>700</v>
      </c>
      <c r="D574" s="58" t="s">
        <v>14</v>
      </c>
      <c r="E574" s="58">
        <v>958.2</v>
      </c>
      <c r="F574" s="58">
        <v>957</v>
      </c>
      <c r="G574" s="73"/>
      <c r="H574" s="73"/>
      <c r="I574" s="60">
        <f t="shared" ref="I574:I577" si="775">(IF(D574="SHORT",E574-F574,IF(D574="LONG",F574-E574)))*C574</f>
        <v>-840.00000000003183</v>
      </c>
      <c r="J574" s="61"/>
      <c r="K574" s="61"/>
      <c r="L574" s="61">
        <f t="shared" ref="L574:L577" si="776">(J574+I574+K574)/C574</f>
        <v>-1.2000000000000455</v>
      </c>
      <c r="M574" s="62">
        <f t="shared" ref="M574:M577" si="777">L574*C574</f>
        <v>-840.00000000003183</v>
      </c>
    </row>
    <row r="575" spans="1:13" s="63" customFormat="1">
      <c r="A575" s="57">
        <v>43199</v>
      </c>
      <c r="B575" s="58" t="s">
        <v>381</v>
      </c>
      <c r="C575" s="59">
        <v>7000</v>
      </c>
      <c r="D575" s="58" t="s">
        <v>15</v>
      </c>
      <c r="E575" s="58">
        <v>146.80000000000001</v>
      </c>
      <c r="F575" s="58">
        <v>146.69999999999999</v>
      </c>
      <c r="G575" s="73"/>
      <c r="H575" s="73"/>
      <c r="I575" s="60">
        <f t="shared" si="775"/>
        <v>700.00000000015916</v>
      </c>
      <c r="J575" s="61"/>
      <c r="K575" s="61"/>
      <c r="L575" s="61">
        <f t="shared" si="776"/>
        <v>0.10000000000002274</v>
      </c>
      <c r="M575" s="62">
        <f t="shared" si="777"/>
        <v>700.00000000015916</v>
      </c>
    </row>
    <row r="576" spans="1:13" s="63" customFormat="1">
      <c r="A576" s="57">
        <v>43199</v>
      </c>
      <c r="B576" s="58" t="s">
        <v>380</v>
      </c>
      <c r="C576" s="59">
        <v>1250</v>
      </c>
      <c r="D576" s="58" t="s">
        <v>15</v>
      </c>
      <c r="E576" s="58">
        <v>455</v>
      </c>
      <c r="F576" s="58">
        <v>452.3</v>
      </c>
      <c r="G576" s="73">
        <v>448.85</v>
      </c>
      <c r="H576" s="73"/>
      <c r="I576" s="60">
        <f t="shared" si="775"/>
        <v>3374.9999999999859</v>
      </c>
      <c r="J576" s="61">
        <f t="shared" ref="J576" si="778">(IF(D576="SHORT",IF(G576="",0,F576-G576),IF(D576="LONG",IF(G576="",0,G576-F576))))*C576</f>
        <v>4312.4999999999854</v>
      </c>
      <c r="K576" s="61"/>
      <c r="L576" s="61">
        <f t="shared" si="776"/>
        <v>6.1499999999999764</v>
      </c>
      <c r="M576" s="62">
        <f t="shared" si="777"/>
        <v>7687.4999999999709</v>
      </c>
    </row>
    <row r="577" spans="1:13" s="63" customFormat="1">
      <c r="A577" s="57">
        <v>43199</v>
      </c>
      <c r="B577" s="58" t="s">
        <v>373</v>
      </c>
      <c r="C577" s="59">
        <v>250</v>
      </c>
      <c r="D577" s="58" t="s">
        <v>14</v>
      </c>
      <c r="E577" s="58">
        <v>2810.25</v>
      </c>
      <c r="F577" s="58">
        <v>2783.55</v>
      </c>
      <c r="G577" s="73"/>
      <c r="H577" s="73"/>
      <c r="I577" s="60">
        <f t="shared" si="775"/>
        <v>-6674.9999999999545</v>
      </c>
      <c r="J577" s="61"/>
      <c r="K577" s="61"/>
      <c r="L577" s="61">
        <f t="shared" si="776"/>
        <v>-26.699999999999818</v>
      </c>
      <c r="M577" s="62">
        <f t="shared" si="777"/>
        <v>-6674.9999999999545</v>
      </c>
    </row>
    <row r="578" spans="1:13" s="63" customFormat="1">
      <c r="A578" s="57">
        <v>43195</v>
      </c>
      <c r="B578" s="58" t="s">
        <v>356</v>
      </c>
      <c r="C578" s="59">
        <v>3000</v>
      </c>
      <c r="D578" s="58" t="s">
        <v>14</v>
      </c>
      <c r="E578" s="58">
        <v>306.39999999999998</v>
      </c>
      <c r="F578" s="58">
        <v>308.2</v>
      </c>
      <c r="G578" s="73">
        <v>310.55</v>
      </c>
      <c r="H578" s="73"/>
      <c r="I578" s="60">
        <f t="shared" ref="I578" si="779">(IF(D578="SHORT",E578-F578,IF(D578="LONG",F578-E578)))*C578</f>
        <v>5400.0000000000346</v>
      </c>
      <c r="J578" s="61">
        <f t="shared" ref="J578" si="780">(IF(D578="SHORT",IF(G578="",0,F578-G578),IF(D578="LONG",IF(G578="",0,G578-F578))))*C578</f>
        <v>7050.0000000000682</v>
      </c>
      <c r="K578" s="61"/>
      <c r="L578" s="61">
        <f t="shared" ref="L578" si="781">(J578+I578+K578)/C578</f>
        <v>4.1500000000000341</v>
      </c>
      <c r="M578" s="62">
        <f t="shared" ref="M578" si="782">L578*C578</f>
        <v>12450.000000000102</v>
      </c>
    </row>
    <row r="579" spans="1:13" s="32" customFormat="1">
      <c r="A579" s="70">
        <v>43195</v>
      </c>
      <c r="B579" s="71" t="s">
        <v>379</v>
      </c>
      <c r="C579" s="72">
        <v>1250</v>
      </c>
      <c r="D579" s="71" t="s">
        <v>14</v>
      </c>
      <c r="E579" s="71">
        <v>480.5</v>
      </c>
      <c r="F579" s="71">
        <v>483.35</v>
      </c>
      <c r="G579" s="66">
        <v>487</v>
      </c>
      <c r="H579" s="66">
        <v>490.7</v>
      </c>
      <c r="I579" s="68">
        <f t="shared" ref="I579" si="783">(IF(D579="SHORT",E579-F579,IF(D579="LONG",F579-E579)))*C579</f>
        <v>3562.5000000000282</v>
      </c>
      <c r="J579" s="67">
        <f t="shared" ref="J579" si="784">(IF(D579="SHORT",IF(G579="",0,F579-G579),IF(D579="LONG",IF(G579="",0,G579-F579))))*C579</f>
        <v>4562.4999999999718</v>
      </c>
      <c r="K579" s="67">
        <f t="shared" ref="K579" si="785">(IF(D579="SHORT",IF(H579="",0,G579-H579),IF(D579="LONG",IF(H579="",0,(H579-G579)))))*C579</f>
        <v>4624.9999999999854</v>
      </c>
      <c r="L579" s="67">
        <f t="shared" ref="L579" si="786">(J579+I579+K579)/C579</f>
        <v>10.199999999999989</v>
      </c>
      <c r="M579" s="69">
        <f t="shared" ref="M579" si="787">L579*C579</f>
        <v>12749.999999999985</v>
      </c>
    </row>
    <row r="580" spans="1:13" s="63" customFormat="1">
      <c r="A580" s="57">
        <v>43194</v>
      </c>
      <c r="B580" s="58" t="s">
        <v>378</v>
      </c>
      <c r="C580" s="59">
        <v>2000</v>
      </c>
      <c r="D580" s="58" t="s">
        <v>14</v>
      </c>
      <c r="E580" s="58">
        <v>313.55</v>
      </c>
      <c r="F580" s="58">
        <v>310.60000000000002</v>
      </c>
      <c r="G580" s="73"/>
      <c r="H580" s="73"/>
      <c r="I580" s="60">
        <f t="shared" ref="I580" si="788">(IF(D580="SHORT",E580-F580,IF(D580="LONG",F580-E580)))*C580</f>
        <v>-5899.9999999999773</v>
      </c>
      <c r="J580" s="61"/>
      <c r="K580" s="61"/>
      <c r="L580" s="61">
        <f t="shared" ref="L580" si="789">(J580+I580+K580)/C580</f>
        <v>-2.9499999999999886</v>
      </c>
      <c r="M580" s="62">
        <f t="shared" ref="M580" si="790">L580*C580</f>
        <v>-5899.9999999999773</v>
      </c>
    </row>
    <row r="581" spans="1:13" s="32" customFormat="1">
      <c r="A581" s="70">
        <v>43194</v>
      </c>
      <c r="B581" s="71" t="s">
        <v>351</v>
      </c>
      <c r="C581" s="72">
        <v>600</v>
      </c>
      <c r="D581" s="71" t="s">
        <v>15</v>
      </c>
      <c r="E581" s="71">
        <v>1129.0999999999999</v>
      </c>
      <c r="F581" s="71">
        <v>1122.9000000000001</v>
      </c>
      <c r="G581" s="66">
        <v>1114.45</v>
      </c>
      <c r="H581" s="66">
        <v>1106.0999999999999</v>
      </c>
      <c r="I581" s="68">
        <f t="shared" ref="I581" si="791">(IF(D581="SHORT",E581-F581,IF(D581="LONG",F581-E581)))*C581</f>
        <v>3719.9999999998909</v>
      </c>
      <c r="J581" s="67">
        <f t="shared" ref="J581" si="792">(IF(D581="SHORT",IF(G581="",0,F581-G581),IF(D581="LONG",IF(G581="",0,G581-F581))))*C581</f>
        <v>5070.0000000000273</v>
      </c>
      <c r="K581" s="67">
        <f t="shared" ref="K581" si="793">(IF(D581="SHORT",IF(H581="",0,G581-H581),IF(D581="LONG",IF(H581="",0,(H581-G581)))))*C581</f>
        <v>5010.0000000000819</v>
      </c>
      <c r="L581" s="67">
        <f t="shared" ref="L581" si="794">(J581+I581+K581)/C581</f>
        <v>23</v>
      </c>
      <c r="M581" s="69">
        <f t="shared" ref="M581" si="795">L581*C581</f>
        <v>13800</v>
      </c>
    </row>
    <row r="582" spans="1:13" s="32" customFormat="1">
      <c r="A582" s="70">
        <v>43194</v>
      </c>
      <c r="B582" s="71" t="s">
        <v>377</v>
      </c>
      <c r="C582" s="72">
        <v>4500</v>
      </c>
      <c r="D582" s="71" t="s">
        <v>15</v>
      </c>
      <c r="E582" s="71">
        <v>124.6</v>
      </c>
      <c r="F582" s="71">
        <v>123.85</v>
      </c>
      <c r="G582" s="66">
        <v>122.9</v>
      </c>
      <c r="H582" s="66">
        <v>121.95</v>
      </c>
      <c r="I582" s="68">
        <f t="shared" ref="I582" si="796">(IF(D582="SHORT",E582-F582,IF(D582="LONG",F582-E582)))*C582</f>
        <v>3375</v>
      </c>
      <c r="J582" s="67">
        <f t="shared" ref="J582" si="797">(IF(D582="SHORT",IF(G582="",0,F582-G582),IF(D582="LONG",IF(G582="",0,G582-F582))))*C582</f>
        <v>4274.9999999999491</v>
      </c>
      <c r="K582" s="67">
        <f t="shared" ref="K582" si="798">(IF(D582="SHORT",IF(H582="",0,G582-H582),IF(D582="LONG",IF(H582="",0,(H582-G582)))))*C582</f>
        <v>4275.0000000000127</v>
      </c>
      <c r="L582" s="67">
        <f t="shared" ref="L582" si="799">(J582+I582+K582)/C582</f>
        <v>2.6499999999999915</v>
      </c>
      <c r="M582" s="69">
        <f t="shared" ref="M582" si="800">L582*C582</f>
        <v>11924.999999999962</v>
      </c>
    </row>
    <row r="583" spans="1:13" s="63" customFormat="1">
      <c r="A583" s="57">
        <v>43193</v>
      </c>
      <c r="B583" s="58" t="s">
        <v>376</v>
      </c>
      <c r="C583" s="59">
        <v>3500</v>
      </c>
      <c r="D583" s="58" t="s">
        <v>14</v>
      </c>
      <c r="E583" s="58">
        <v>162.65</v>
      </c>
      <c r="F583" s="58">
        <v>163.6</v>
      </c>
      <c r="G583" s="73">
        <v>164.85</v>
      </c>
      <c r="H583" s="73"/>
      <c r="I583" s="60">
        <f t="shared" ref="I583" si="801">(IF(D583="SHORT",E583-F583,IF(D583="LONG",F583-E583)))*C583</f>
        <v>3324.99999999996</v>
      </c>
      <c r="J583" s="61">
        <f t="shared" ref="J583" si="802">(IF(D583="SHORT",IF(G583="",0,F583-G583),IF(D583="LONG",IF(G583="",0,G583-F583))))*C583</f>
        <v>4375</v>
      </c>
      <c r="K583" s="61"/>
      <c r="L583" s="61">
        <f t="shared" ref="L583" si="803">(J583+I583+K583)/C583</f>
        <v>2.1999999999999886</v>
      </c>
      <c r="M583" s="62">
        <f t="shared" ref="M583" si="804">L583*C583</f>
        <v>7699.99999999996</v>
      </c>
    </row>
    <row r="584" spans="1:13" s="32" customFormat="1">
      <c r="A584" s="70">
        <v>43193</v>
      </c>
      <c r="B584" s="71" t="s">
        <v>375</v>
      </c>
      <c r="C584" s="72">
        <v>5000</v>
      </c>
      <c r="D584" s="71" t="s">
        <v>14</v>
      </c>
      <c r="E584" s="71">
        <v>76.900000000000006</v>
      </c>
      <c r="F584" s="71">
        <v>77.349999999999994</v>
      </c>
      <c r="G584" s="66">
        <v>77.95</v>
      </c>
      <c r="H584" s="66">
        <v>78.55</v>
      </c>
      <c r="I584" s="68">
        <f t="shared" ref="I584" si="805">(IF(D584="SHORT",E584-F584,IF(D584="LONG",F584-E584)))*C584</f>
        <v>2249.9999999999432</v>
      </c>
      <c r="J584" s="67">
        <f t="shared" ref="J584" si="806">(IF(D584="SHORT",IF(G584="",0,F584-G584),IF(D584="LONG",IF(G584="",0,G584-F584))))*C584</f>
        <v>3000.0000000000427</v>
      </c>
      <c r="K584" s="67">
        <f t="shared" ref="K584" si="807">(IF(D584="SHORT",IF(H584="",0,G584-H584),IF(D584="LONG",IF(H584="",0,(H584-G584)))))*C584</f>
        <v>2999.9999999999718</v>
      </c>
      <c r="L584" s="67">
        <f t="shared" ref="L584" si="808">(J584+I584+K584)/C584</f>
        <v>1.6499999999999913</v>
      </c>
      <c r="M584" s="69">
        <f t="shared" ref="M584" si="809">L584*C584</f>
        <v>8249.9999999999563</v>
      </c>
    </row>
    <row r="585" spans="1:13" ht="15.75">
      <c r="A585" s="74"/>
      <c r="B585" s="75"/>
      <c r="C585" s="75"/>
      <c r="D585" s="75"/>
      <c r="E585" s="75"/>
      <c r="F585" s="75"/>
      <c r="G585" s="75"/>
      <c r="H585" s="75"/>
      <c r="I585" s="76"/>
      <c r="J585" s="77"/>
      <c r="K585" s="78"/>
      <c r="L585" s="79"/>
      <c r="M585" s="75"/>
    </row>
    <row r="586" spans="1:13" s="32" customFormat="1">
      <c r="A586" s="70">
        <v>43187</v>
      </c>
      <c r="B586" s="71" t="s">
        <v>366</v>
      </c>
      <c r="C586" s="72">
        <v>400</v>
      </c>
      <c r="D586" s="71" t="s">
        <v>15</v>
      </c>
      <c r="E586" s="71">
        <v>1251</v>
      </c>
      <c r="F586" s="71">
        <v>1244.75</v>
      </c>
      <c r="G586" s="66">
        <v>1235.4000000000001</v>
      </c>
      <c r="H586" s="66">
        <v>1226.0999999999999</v>
      </c>
      <c r="I586" s="68">
        <f t="shared" ref="I586:I588" si="810">(IF(D586="SHORT",E586-F586,IF(D586="LONG",F586-E586)))*C586</f>
        <v>2500</v>
      </c>
      <c r="J586" s="67">
        <f t="shared" ref="J586" si="811">(IF(D586="SHORT",IF(G586="",0,F586-G586),IF(D586="LONG",IF(G586="",0,G586-F586))))*C586</f>
        <v>3739.9999999999636</v>
      </c>
      <c r="K586" s="67">
        <f t="shared" ref="K586" si="812">(IF(D586="SHORT",IF(H586="",0,G586-H586),IF(D586="LONG",IF(H586="",0,(H586-G586)))))*C586</f>
        <v>3720.0000000000728</v>
      </c>
      <c r="L586" s="67">
        <f t="shared" ref="L586:L588" si="813">(J586+I586+K586)/C586</f>
        <v>24.900000000000091</v>
      </c>
      <c r="M586" s="69">
        <f t="shared" ref="M586:M588" si="814">L586*C586</f>
        <v>9960.0000000000364</v>
      </c>
    </row>
    <row r="587" spans="1:13" s="63" customFormat="1">
      <c r="A587" s="57">
        <v>43187</v>
      </c>
      <c r="B587" s="58" t="s">
        <v>374</v>
      </c>
      <c r="C587" s="59">
        <v>1600</v>
      </c>
      <c r="D587" s="58" t="s">
        <v>15</v>
      </c>
      <c r="E587" s="58">
        <v>266.5</v>
      </c>
      <c r="F587" s="58">
        <v>269.05</v>
      </c>
      <c r="G587" s="58"/>
      <c r="H587" s="58"/>
      <c r="I587" s="60">
        <f t="shared" si="810"/>
        <v>-4080.0000000000182</v>
      </c>
      <c r="J587" s="61"/>
      <c r="K587" s="61"/>
      <c r="L587" s="61">
        <f t="shared" si="813"/>
        <v>-2.5500000000000114</v>
      </c>
      <c r="M587" s="62">
        <f t="shared" si="814"/>
        <v>-4080.0000000000182</v>
      </c>
    </row>
    <row r="588" spans="1:13" s="63" customFormat="1">
      <c r="A588" s="57">
        <v>43187</v>
      </c>
      <c r="B588" s="58" t="s">
        <v>373</v>
      </c>
      <c r="C588" s="59">
        <v>250</v>
      </c>
      <c r="D588" s="58" t="s">
        <v>14</v>
      </c>
      <c r="E588" s="58">
        <v>2787.05</v>
      </c>
      <c r="F588" s="58">
        <v>2760.55</v>
      </c>
      <c r="G588" s="58"/>
      <c r="H588" s="58"/>
      <c r="I588" s="60">
        <f t="shared" si="810"/>
        <v>-6625</v>
      </c>
      <c r="J588" s="61"/>
      <c r="K588" s="61"/>
      <c r="L588" s="61">
        <f t="shared" si="813"/>
        <v>-26.5</v>
      </c>
      <c r="M588" s="62">
        <f t="shared" si="814"/>
        <v>-6625</v>
      </c>
    </row>
    <row r="589" spans="1:13" s="63" customFormat="1">
      <c r="A589" s="57">
        <v>43186</v>
      </c>
      <c r="B589" s="58" t="s">
        <v>372</v>
      </c>
      <c r="C589" s="59">
        <v>300</v>
      </c>
      <c r="D589" s="58" t="s">
        <v>14</v>
      </c>
      <c r="E589" s="58">
        <v>1773.5</v>
      </c>
      <c r="F589" s="58">
        <v>1783.25</v>
      </c>
      <c r="G589" s="58"/>
      <c r="H589" s="58"/>
      <c r="I589" s="60">
        <f t="shared" ref="I589:I591" si="815">(IF(D589="SHORT",E589-F589,IF(D589="LONG",F589-E589)))*C589</f>
        <v>2925</v>
      </c>
      <c r="J589" s="61"/>
      <c r="K589" s="61"/>
      <c r="L589" s="61">
        <f t="shared" ref="L589:L591" si="816">(J589+I589+K589)/C589</f>
        <v>9.75</v>
      </c>
      <c r="M589" s="62">
        <f t="shared" ref="M589:M591" si="817">L589*C589</f>
        <v>2925</v>
      </c>
    </row>
    <row r="590" spans="1:13" s="63" customFormat="1">
      <c r="A590" s="57">
        <v>43186</v>
      </c>
      <c r="B590" s="58" t="s">
        <v>371</v>
      </c>
      <c r="C590" s="59">
        <v>3750</v>
      </c>
      <c r="D590" s="58" t="s">
        <v>15</v>
      </c>
      <c r="E590" s="58">
        <v>178.5</v>
      </c>
      <c r="F590" s="58">
        <v>177.4</v>
      </c>
      <c r="G590" s="58"/>
      <c r="H590" s="58"/>
      <c r="I590" s="60">
        <f t="shared" si="815"/>
        <v>4124.9999999999791</v>
      </c>
      <c r="J590" s="61"/>
      <c r="K590" s="61"/>
      <c r="L590" s="61">
        <f t="shared" si="816"/>
        <v>1.0999999999999943</v>
      </c>
      <c r="M590" s="62">
        <f t="shared" si="817"/>
        <v>4124.9999999999791</v>
      </c>
    </row>
    <row r="591" spans="1:13" s="63" customFormat="1">
      <c r="A591" s="57">
        <v>43186</v>
      </c>
      <c r="B591" s="58" t="s">
        <v>168</v>
      </c>
      <c r="C591" s="59">
        <v>4950</v>
      </c>
      <c r="D591" s="58" t="s">
        <v>14</v>
      </c>
      <c r="E591" s="58">
        <v>143.44999999999999</v>
      </c>
      <c r="F591" s="58">
        <v>143.80000000000001</v>
      </c>
      <c r="G591" s="58"/>
      <c r="H591" s="58"/>
      <c r="I591" s="60">
        <f t="shared" si="815"/>
        <v>1732.5000000001125</v>
      </c>
      <c r="J591" s="61"/>
      <c r="K591" s="61"/>
      <c r="L591" s="61">
        <f t="shared" si="816"/>
        <v>0.35000000000002274</v>
      </c>
      <c r="M591" s="62">
        <f t="shared" si="817"/>
        <v>1732.5000000001125</v>
      </c>
    </row>
    <row r="592" spans="1:13" s="63" customFormat="1">
      <c r="A592" s="57">
        <v>43185</v>
      </c>
      <c r="B592" s="58" t="s">
        <v>370</v>
      </c>
      <c r="C592" s="59">
        <v>400</v>
      </c>
      <c r="D592" s="58" t="s">
        <v>15</v>
      </c>
      <c r="E592" s="58">
        <v>1204.3</v>
      </c>
      <c r="F592" s="58">
        <v>1219</v>
      </c>
      <c r="G592" s="58"/>
      <c r="H592" s="58"/>
      <c r="I592" s="60">
        <f t="shared" ref="I592" si="818">(IF(D592="SHORT",E592-F592,IF(D592="LONG",F592-E592)))*C592</f>
        <v>-5880.0000000000182</v>
      </c>
      <c r="J592" s="61"/>
      <c r="K592" s="61"/>
      <c r="L592" s="61">
        <f t="shared" ref="L592" si="819">(J592+I592+K592)/C592</f>
        <v>-14.700000000000045</v>
      </c>
      <c r="M592" s="62">
        <f t="shared" ref="M592" si="820">L592*C592</f>
        <v>-5880.0000000000182</v>
      </c>
    </row>
    <row r="593" spans="1:13" s="63" customFormat="1">
      <c r="A593" s="57">
        <v>43185</v>
      </c>
      <c r="B593" s="58" t="s">
        <v>360</v>
      </c>
      <c r="C593" s="59">
        <v>1200</v>
      </c>
      <c r="D593" s="58" t="s">
        <v>14</v>
      </c>
      <c r="E593" s="58">
        <v>624.4</v>
      </c>
      <c r="F593" s="58">
        <v>628.1</v>
      </c>
      <c r="G593" s="58"/>
      <c r="H593" s="58"/>
      <c r="I593" s="60">
        <f t="shared" ref="I593" si="821">(IF(D593="SHORT",E593-F593,IF(D593="LONG",F593-E593)))*C593</f>
        <v>4440.0000000000546</v>
      </c>
      <c r="J593" s="61"/>
      <c r="K593" s="61"/>
      <c r="L593" s="61">
        <f t="shared" ref="L593" si="822">(J593+I593+K593)/C593</f>
        <v>3.7000000000000455</v>
      </c>
      <c r="M593" s="62">
        <f t="shared" ref="M593" si="823">L593*C593</f>
        <v>4440.0000000000546</v>
      </c>
    </row>
    <row r="594" spans="1:13" s="32" customFormat="1">
      <c r="A594" s="70">
        <v>43185</v>
      </c>
      <c r="B594" s="71" t="s">
        <v>353</v>
      </c>
      <c r="C594" s="72">
        <v>1500</v>
      </c>
      <c r="D594" s="71" t="s">
        <v>14</v>
      </c>
      <c r="E594" s="71">
        <v>913.45</v>
      </c>
      <c r="F594" s="71">
        <v>918.45</v>
      </c>
      <c r="G594" s="66">
        <v>925.4</v>
      </c>
      <c r="H594" s="66">
        <v>932.3</v>
      </c>
      <c r="I594" s="68">
        <f t="shared" ref="I594" si="824">(IF(D594="SHORT",E594-F594,IF(D594="LONG",F594-E594)))*C594</f>
        <v>7500</v>
      </c>
      <c r="J594" s="67">
        <f t="shared" ref="J594" si="825">(IF(D594="SHORT",IF(G594="",0,F594-G594),IF(D594="LONG",IF(G594="",0,G594-F594))))*C594</f>
        <v>10424.999999999898</v>
      </c>
      <c r="K594" s="67">
        <f t="shared" ref="K594" si="826">(IF(D594="SHORT",IF(H594="",0,G594-H594),IF(D594="LONG",IF(H594="",0,(H594-G594)))))*C594</f>
        <v>10349.999999999965</v>
      </c>
      <c r="L594" s="67">
        <f t="shared" ref="L594" si="827">(J594+I594+K594)/C594</f>
        <v>18.849999999999909</v>
      </c>
      <c r="M594" s="69">
        <f t="shared" ref="M594" si="828">L594*C594</f>
        <v>28274.999999999862</v>
      </c>
    </row>
    <row r="595" spans="1:13" s="63" customFormat="1">
      <c r="A595" s="57">
        <v>43182</v>
      </c>
      <c r="B595" s="58" t="s">
        <v>360</v>
      </c>
      <c r="C595" s="59">
        <v>1200</v>
      </c>
      <c r="D595" s="58" t="s">
        <v>15</v>
      </c>
      <c r="E595" s="58">
        <v>619.15</v>
      </c>
      <c r="F595" s="58">
        <v>615.75</v>
      </c>
      <c r="G595" s="58"/>
      <c r="H595" s="58"/>
      <c r="I595" s="60">
        <f t="shared" ref="I595" si="829">(IF(D595="SHORT",E595-F595,IF(D595="LONG",F595-E595)))*C595</f>
        <v>4079.9999999999727</v>
      </c>
      <c r="J595" s="61"/>
      <c r="K595" s="61"/>
      <c r="L595" s="61">
        <f t="shared" ref="L595" si="830">(J595+I595+K595)/C595</f>
        <v>3.3999999999999773</v>
      </c>
      <c r="M595" s="62">
        <f t="shared" ref="M595" si="831">L595*C595</f>
        <v>4079.9999999999727</v>
      </c>
    </row>
    <row r="596" spans="1:13" s="32" customFormat="1">
      <c r="A596" s="70">
        <v>43182</v>
      </c>
      <c r="B596" s="71" t="s">
        <v>359</v>
      </c>
      <c r="C596" s="72">
        <v>700</v>
      </c>
      <c r="D596" s="71" t="s">
        <v>14</v>
      </c>
      <c r="E596" s="71">
        <v>937.1</v>
      </c>
      <c r="F596" s="71">
        <v>942.2</v>
      </c>
      <c r="G596" s="66">
        <v>948.8</v>
      </c>
      <c r="H596" s="66">
        <v>955.45</v>
      </c>
      <c r="I596" s="68">
        <f t="shared" ref="I596" si="832">(IF(D596="SHORT",E596-F596,IF(D596="LONG",F596-E596)))*C596</f>
        <v>3570.0000000000159</v>
      </c>
      <c r="J596" s="67">
        <f t="shared" ref="J596" si="833">(IF(D596="SHORT",IF(G596="",0,F596-G596),IF(D596="LONG",IF(G596="",0,G596-F596))))*C596</f>
        <v>4619.9999999999363</v>
      </c>
      <c r="K596" s="67">
        <f t="shared" ref="K596" si="834">(IF(D596="SHORT",IF(H596="",0,G596-H596),IF(D596="LONG",IF(H596="",0,(H596-G596)))))*C596</f>
        <v>4655.0000000000637</v>
      </c>
      <c r="L596" s="67">
        <f t="shared" ref="L596" si="835">(J596+I596+K596)/C596</f>
        <v>18.350000000000023</v>
      </c>
      <c r="M596" s="69">
        <f t="shared" ref="M596" si="836">L596*C596</f>
        <v>12845.000000000016</v>
      </c>
    </row>
    <row r="597" spans="1:13" s="32" customFormat="1">
      <c r="A597" s="70">
        <v>43181</v>
      </c>
      <c r="B597" s="71" t="s">
        <v>358</v>
      </c>
      <c r="C597" s="72">
        <v>750</v>
      </c>
      <c r="D597" s="71" t="s">
        <v>15</v>
      </c>
      <c r="E597" s="71">
        <v>428.35</v>
      </c>
      <c r="F597" s="71">
        <v>426</v>
      </c>
      <c r="G597" s="66">
        <v>423.05</v>
      </c>
      <c r="H597" s="66">
        <v>420.05</v>
      </c>
      <c r="I597" s="68">
        <f t="shared" ref="I597" si="837">(IF(D597="SHORT",E597-F597,IF(D597="LONG",F597-E597)))*C597</f>
        <v>1762.5000000000171</v>
      </c>
      <c r="J597" s="67">
        <f t="shared" ref="J597" si="838">(IF(D597="SHORT",IF(G597="",0,F597-G597),IF(D597="LONG",IF(G597="",0,G597-F597))))*C597</f>
        <v>2212.4999999999914</v>
      </c>
      <c r="K597" s="67">
        <f t="shared" ref="K597" si="839">(IF(D597="SHORT",IF(H597="",0,G597-H597),IF(D597="LONG",IF(H597="",0,(H597-G597)))))*C597</f>
        <v>2250</v>
      </c>
      <c r="L597" s="67">
        <f t="shared" ref="L597" si="840">(J597+I597+K597)/C597</f>
        <v>8.3000000000000114</v>
      </c>
      <c r="M597" s="69">
        <f t="shared" ref="M597" si="841">L597*C597</f>
        <v>6225.0000000000082</v>
      </c>
    </row>
    <row r="598" spans="1:13" s="63" customFormat="1">
      <c r="A598" s="57">
        <v>43181</v>
      </c>
      <c r="B598" s="58" t="s">
        <v>357</v>
      </c>
      <c r="C598" s="59">
        <v>800</v>
      </c>
      <c r="D598" s="58" t="s">
        <v>14</v>
      </c>
      <c r="E598" s="58">
        <v>1055.5999999999999</v>
      </c>
      <c r="F598" s="58">
        <v>1061.4000000000001</v>
      </c>
      <c r="G598" s="58"/>
      <c r="H598" s="58"/>
      <c r="I598" s="60">
        <f t="shared" ref="I598" si="842">(IF(D598="SHORT",E598-F598,IF(D598="LONG",F598-E598)))*C598</f>
        <v>4640.0000000001455</v>
      </c>
      <c r="J598" s="61"/>
      <c r="K598" s="61"/>
      <c r="L598" s="61">
        <f t="shared" ref="L598" si="843">(J598+I598+K598)/C598</f>
        <v>5.8000000000001819</v>
      </c>
      <c r="M598" s="62">
        <f t="shared" ref="M598" si="844">L598*C598</f>
        <v>4640.0000000001455</v>
      </c>
    </row>
    <row r="599" spans="1:13" s="63" customFormat="1">
      <c r="A599" s="57">
        <v>43180</v>
      </c>
      <c r="B599" s="58" t="s">
        <v>369</v>
      </c>
      <c r="C599" s="59">
        <v>4500</v>
      </c>
      <c r="D599" s="58" t="s">
        <v>14</v>
      </c>
      <c r="E599" s="58">
        <v>113.4</v>
      </c>
      <c r="F599" s="58">
        <v>114.05</v>
      </c>
      <c r="G599" s="73">
        <v>114.9</v>
      </c>
      <c r="H599" s="73"/>
      <c r="I599" s="60">
        <f t="shared" ref="I599:I600" si="845">(IF(D599="SHORT",E599-F599,IF(D599="LONG",F599-E599)))*C599</f>
        <v>2924.9999999999618</v>
      </c>
      <c r="J599" s="61">
        <f t="shared" ref="J599" si="846">(IF(D599="SHORT",IF(G599="",0,F599-G599),IF(D599="LONG",IF(G599="",0,G599-F599))))*C599</f>
        <v>3825.0000000000382</v>
      </c>
      <c r="K599" s="61"/>
      <c r="L599" s="61">
        <f t="shared" ref="L599:L600" si="847">(J599+I599+K599)/C599</f>
        <v>1.5</v>
      </c>
      <c r="M599" s="62">
        <f t="shared" ref="M599:M600" si="848">L599*C599</f>
        <v>6750</v>
      </c>
    </row>
    <row r="600" spans="1:13" s="63" customFormat="1">
      <c r="A600" s="57">
        <v>43180</v>
      </c>
      <c r="B600" s="58" t="s">
        <v>368</v>
      </c>
      <c r="C600" s="59">
        <v>3000</v>
      </c>
      <c r="D600" s="58" t="s">
        <v>14</v>
      </c>
      <c r="E600" s="58">
        <v>250.6</v>
      </c>
      <c r="F600" s="58">
        <v>251.95</v>
      </c>
      <c r="G600" s="73"/>
      <c r="H600" s="73"/>
      <c r="I600" s="60">
        <f t="shared" si="845"/>
        <v>4049.9999999999827</v>
      </c>
      <c r="J600" s="61"/>
      <c r="K600" s="61"/>
      <c r="L600" s="61">
        <f t="shared" si="847"/>
        <v>1.3499999999999943</v>
      </c>
      <c r="M600" s="62">
        <f t="shared" si="848"/>
        <v>4049.9999999999827</v>
      </c>
    </row>
    <row r="601" spans="1:13" s="63" customFormat="1">
      <c r="A601" s="57">
        <v>43178</v>
      </c>
      <c r="B601" s="58" t="s">
        <v>367</v>
      </c>
      <c r="C601" s="59">
        <v>1100</v>
      </c>
      <c r="D601" s="58" t="s">
        <v>15</v>
      </c>
      <c r="E601" s="58">
        <v>499.5</v>
      </c>
      <c r="F601" s="58">
        <v>497.25</v>
      </c>
      <c r="G601" s="73"/>
      <c r="H601" s="73"/>
      <c r="I601" s="60">
        <f t="shared" ref="I601" si="849">(IF(D601="SHORT",E601-F601,IF(D601="LONG",F601-E601)))*C601</f>
        <v>2475</v>
      </c>
      <c r="J601" s="61"/>
      <c r="K601" s="61"/>
      <c r="L601" s="61">
        <f t="shared" ref="L601" si="850">(J601+I601+K601)/C601</f>
        <v>2.25</v>
      </c>
      <c r="M601" s="62">
        <f t="shared" ref="M601" si="851">L601*C601</f>
        <v>2475</v>
      </c>
    </row>
    <row r="602" spans="1:13" s="63" customFormat="1">
      <c r="A602" s="57">
        <v>43175</v>
      </c>
      <c r="B602" s="58" t="s">
        <v>366</v>
      </c>
      <c r="C602" s="59">
        <v>400</v>
      </c>
      <c r="D602" s="58" t="s">
        <v>15</v>
      </c>
      <c r="E602" s="58">
        <v>1228.4000000000001</v>
      </c>
      <c r="F602" s="58">
        <v>1222.25</v>
      </c>
      <c r="G602" s="73">
        <v>1213.7</v>
      </c>
      <c r="H602" s="73"/>
      <c r="I602" s="60">
        <f t="shared" ref="I602" si="852">(IF(D602="SHORT",E602-F602,IF(D602="LONG",F602-E602)))*C602</f>
        <v>2460.0000000000364</v>
      </c>
      <c r="J602" s="61">
        <f t="shared" ref="J602" si="853">(IF(D602="SHORT",IF(G602="",0,F602-G602),IF(D602="LONG",IF(G602="",0,G602-F602))))*C602</f>
        <v>3419.9999999999818</v>
      </c>
      <c r="K602" s="61"/>
      <c r="L602" s="61">
        <f t="shared" ref="L602" si="854">(J602+I602+K602)/C602</f>
        <v>14.700000000000045</v>
      </c>
      <c r="M602" s="62">
        <f t="shared" ref="M602" si="855">L602*C602</f>
        <v>5880.0000000000182</v>
      </c>
    </row>
    <row r="603" spans="1:13" s="63" customFormat="1">
      <c r="A603" s="57">
        <v>43174</v>
      </c>
      <c r="B603" s="58" t="s">
        <v>364</v>
      </c>
      <c r="C603" s="59">
        <v>700</v>
      </c>
      <c r="D603" s="58" t="s">
        <v>14</v>
      </c>
      <c r="E603" s="58">
        <v>1025</v>
      </c>
      <c r="F603" s="58">
        <v>1031</v>
      </c>
      <c r="G603" s="73">
        <v>1037.3499999999999</v>
      </c>
      <c r="H603" s="73"/>
      <c r="I603" s="60">
        <f t="shared" ref="I603" si="856">(IF(D603="SHORT",E603-F603,IF(D603="LONG",F603-E603)))*C603</f>
        <v>4200</v>
      </c>
      <c r="J603" s="61">
        <f t="shared" ref="J603" si="857">(IF(D603="SHORT",IF(G603="",0,F603-G603),IF(D603="LONG",IF(G603="",0,G603-F603))))*C603</f>
        <v>4444.9999999999363</v>
      </c>
      <c r="K603" s="61"/>
      <c r="L603" s="61">
        <f t="shared" ref="L603" si="858">(J603+I603+K603)/C603</f>
        <v>12.349999999999909</v>
      </c>
      <c r="M603" s="62">
        <f t="shared" ref="M603" si="859">L603*C603</f>
        <v>8644.9999999999363</v>
      </c>
    </row>
    <row r="604" spans="1:13" s="63" customFormat="1">
      <c r="A604" s="57">
        <v>43174</v>
      </c>
      <c r="B604" s="58" t="s">
        <v>365</v>
      </c>
      <c r="C604" s="59">
        <v>1500</v>
      </c>
      <c r="D604" s="58" t="s">
        <v>15</v>
      </c>
      <c r="E604" s="58">
        <v>355.1</v>
      </c>
      <c r="F604" s="58">
        <v>353.85</v>
      </c>
      <c r="G604" s="58"/>
      <c r="H604" s="58"/>
      <c r="I604" s="60">
        <f t="shared" ref="I604" si="860">(IF(D604="SHORT",E604-F604,IF(D604="LONG",F604-E604)))*C604</f>
        <v>1875</v>
      </c>
      <c r="J604" s="61"/>
      <c r="K604" s="61"/>
      <c r="L604" s="61">
        <f t="shared" ref="L604" si="861">(J604+I604+K604)/C604</f>
        <v>1.25</v>
      </c>
      <c r="M604" s="62">
        <f t="shared" ref="M604" si="862">L604*C604</f>
        <v>1875</v>
      </c>
    </row>
    <row r="605" spans="1:13" s="63" customFormat="1">
      <c r="A605" s="57">
        <v>43173</v>
      </c>
      <c r="B605" s="58" t="s">
        <v>363</v>
      </c>
      <c r="C605" s="59">
        <v>800</v>
      </c>
      <c r="D605" s="58" t="s">
        <v>15</v>
      </c>
      <c r="E605" s="58">
        <v>651.79999999999995</v>
      </c>
      <c r="F605" s="58">
        <v>648.54999999999995</v>
      </c>
      <c r="G605" s="58"/>
      <c r="H605" s="58"/>
      <c r="I605" s="60">
        <f t="shared" ref="I605" si="863">(IF(D605="SHORT",E605-F605,IF(D605="LONG",F605-E605)))*C605</f>
        <v>2600</v>
      </c>
      <c r="J605" s="61"/>
      <c r="K605" s="61"/>
      <c r="L605" s="61">
        <f t="shared" ref="L605" si="864">(J605+I605+K605)/C605</f>
        <v>3.25</v>
      </c>
      <c r="M605" s="62">
        <f t="shared" ref="M605" si="865">L605*C605</f>
        <v>2600</v>
      </c>
    </row>
    <row r="606" spans="1:13" s="32" customFormat="1">
      <c r="A606" s="70">
        <v>43172</v>
      </c>
      <c r="B606" s="71" t="s">
        <v>362</v>
      </c>
      <c r="C606" s="72">
        <v>1800</v>
      </c>
      <c r="D606" s="71" t="s">
        <v>14</v>
      </c>
      <c r="E606" s="71">
        <v>599.15</v>
      </c>
      <c r="F606" s="71">
        <v>602.25</v>
      </c>
      <c r="G606" s="66">
        <v>606</v>
      </c>
      <c r="H606" s="66">
        <v>609.95000000000005</v>
      </c>
      <c r="I606" s="68">
        <f t="shared" ref="I606" si="866">(IF(D606="SHORT",E606-F606,IF(D606="LONG",F606-E606)))*C606</f>
        <v>5580.0000000000409</v>
      </c>
      <c r="J606" s="67">
        <f t="shared" ref="J606" si="867">(IF(D606="SHORT",IF(G606="",0,F606-G606),IF(D606="LONG",IF(G606="",0,G606-F606))))*C606</f>
        <v>6750</v>
      </c>
      <c r="K606" s="67">
        <f t="shared" ref="K606" si="868">(IF(D606="SHORT",IF(H606="",0,G606-H606),IF(D606="LONG",IF(H606="",0,(H606-G606)))))*C606</f>
        <v>7110.0000000000819</v>
      </c>
      <c r="L606" s="67">
        <f t="shared" ref="L606" si="869">(J606+I606+K606)/C606</f>
        <v>10.800000000000068</v>
      </c>
      <c r="M606" s="69">
        <f t="shared" ref="M606" si="870">L606*C606</f>
        <v>19440.000000000124</v>
      </c>
    </row>
    <row r="607" spans="1:13" s="63" customFormat="1">
      <c r="A607" s="57">
        <v>43172</v>
      </c>
      <c r="B607" s="58" t="s">
        <v>361</v>
      </c>
      <c r="C607" s="59">
        <v>8000</v>
      </c>
      <c r="D607" s="58" t="s">
        <v>14</v>
      </c>
      <c r="E607" s="58">
        <v>64</v>
      </c>
      <c r="F607" s="58">
        <v>64.400000000000006</v>
      </c>
      <c r="G607" s="58"/>
      <c r="H607" s="58"/>
      <c r="I607" s="60">
        <f t="shared" ref="I607" si="871">(IF(D607="SHORT",E607-F607,IF(D607="LONG",F607-E607)))*C607</f>
        <v>3200.0000000000455</v>
      </c>
      <c r="J607" s="61"/>
      <c r="K607" s="61"/>
      <c r="L607" s="61">
        <f t="shared" ref="L607" si="872">(J607+I607+K607)/C607</f>
        <v>0.40000000000000568</v>
      </c>
      <c r="M607" s="62">
        <f t="shared" ref="M607" si="873">L607*C607</f>
        <v>3200.0000000000455</v>
      </c>
    </row>
    <row r="608" spans="1:13" s="63" customFormat="1">
      <c r="A608" s="57">
        <v>43168</v>
      </c>
      <c r="B608" s="58" t="s">
        <v>356</v>
      </c>
      <c r="C608" s="59">
        <v>3000</v>
      </c>
      <c r="D608" s="58" t="s">
        <v>14</v>
      </c>
      <c r="E608" s="58">
        <v>292.8</v>
      </c>
      <c r="F608" s="58">
        <v>290.2</v>
      </c>
      <c r="G608" s="58"/>
      <c r="H608" s="58"/>
      <c r="I608" s="60">
        <f t="shared" ref="I608:I610" si="874">(IF(D608="SHORT",E608-F608,IF(D608="LONG",F608-E608)))*C608</f>
        <v>-7800.0000000000682</v>
      </c>
      <c r="J608" s="61"/>
      <c r="K608" s="61"/>
      <c r="L608" s="61">
        <f t="shared" ref="L608:L610" si="875">(J608+I608+K608)/C608</f>
        <v>-2.6000000000000227</v>
      </c>
      <c r="M608" s="62">
        <f t="shared" ref="M608:M610" si="876">L608*C608</f>
        <v>-7800.0000000000682</v>
      </c>
    </row>
    <row r="609" spans="1:13" s="63" customFormat="1">
      <c r="A609" s="57">
        <v>43168</v>
      </c>
      <c r="B609" s="58" t="s">
        <v>355</v>
      </c>
      <c r="C609" s="59">
        <v>600</v>
      </c>
      <c r="D609" s="58" t="s">
        <v>15</v>
      </c>
      <c r="E609" s="58">
        <v>1293.9000000000001</v>
      </c>
      <c r="F609" s="58">
        <v>1297.2</v>
      </c>
      <c r="G609" s="58"/>
      <c r="H609" s="58"/>
      <c r="I609" s="60">
        <f t="shared" si="874"/>
        <v>-1979.9999999999727</v>
      </c>
      <c r="J609" s="61"/>
      <c r="K609" s="61"/>
      <c r="L609" s="61">
        <f t="shared" si="875"/>
        <v>-3.2999999999999545</v>
      </c>
      <c r="M609" s="62">
        <f t="shared" si="876"/>
        <v>-1979.9999999999727</v>
      </c>
    </row>
    <row r="610" spans="1:13" s="63" customFormat="1">
      <c r="A610" s="57">
        <v>43168</v>
      </c>
      <c r="B610" s="58" t="s">
        <v>354</v>
      </c>
      <c r="C610" s="59">
        <v>1200</v>
      </c>
      <c r="D610" s="58" t="s">
        <v>14</v>
      </c>
      <c r="E610" s="58">
        <v>707.3</v>
      </c>
      <c r="F610" s="58">
        <v>700.9</v>
      </c>
      <c r="G610" s="58"/>
      <c r="H610" s="58"/>
      <c r="I610" s="60">
        <f t="shared" si="874"/>
        <v>-7679.9999999999727</v>
      </c>
      <c r="J610" s="61"/>
      <c r="K610" s="61"/>
      <c r="L610" s="61">
        <f t="shared" si="875"/>
        <v>-6.3999999999999773</v>
      </c>
      <c r="M610" s="62">
        <f t="shared" si="876"/>
        <v>-7679.9999999999727</v>
      </c>
    </row>
    <row r="611" spans="1:13" s="63" customFormat="1">
      <c r="A611" s="57">
        <v>43167</v>
      </c>
      <c r="B611" s="58" t="s">
        <v>353</v>
      </c>
      <c r="C611" s="59">
        <v>1500</v>
      </c>
      <c r="D611" s="58" t="s">
        <v>14</v>
      </c>
      <c r="E611" s="58">
        <v>819.25</v>
      </c>
      <c r="F611" s="58">
        <v>829.25</v>
      </c>
      <c r="G611" s="58"/>
      <c r="H611" s="58"/>
      <c r="I611" s="60">
        <f t="shared" ref="I611:I613" si="877">(IF(D611="SHORT",E611-F611,IF(D611="LONG",F611-E611)))*C611</f>
        <v>15000</v>
      </c>
      <c r="J611" s="61"/>
      <c r="K611" s="61"/>
      <c r="L611" s="61">
        <f t="shared" ref="L611:L613" si="878">(J611+I611+K611)/C611</f>
        <v>10</v>
      </c>
      <c r="M611" s="62">
        <f t="shared" ref="M611:M613" si="879">L611*C611</f>
        <v>15000</v>
      </c>
    </row>
    <row r="612" spans="1:13" s="63" customFormat="1">
      <c r="A612" s="57">
        <v>43167</v>
      </c>
      <c r="B612" s="58" t="s">
        <v>352</v>
      </c>
      <c r="C612" s="59">
        <v>800</v>
      </c>
      <c r="D612" s="58" t="s">
        <v>15</v>
      </c>
      <c r="E612" s="58">
        <v>614.35</v>
      </c>
      <c r="F612" s="58">
        <v>619.85</v>
      </c>
      <c r="G612" s="58"/>
      <c r="H612" s="58"/>
      <c r="I612" s="60">
        <f t="shared" si="877"/>
        <v>-4400</v>
      </c>
      <c r="J612" s="61"/>
      <c r="K612" s="61"/>
      <c r="L612" s="61">
        <f t="shared" si="878"/>
        <v>-5.5</v>
      </c>
      <c r="M612" s="62">
        <f t="shared" si="879"/>
        <v>-4400</v>
      </c>
    </row>
    <row r="613" spans="1:13" s="63" customFormat="1">
      <c r="A613" s="57">
        <v>43167</v>
      </c>
      <c r="B613" s="58" t="s">
        <v>350</v>
      </c>
      <c r="C613" s="59">
        <v>3500</v>
      </c>
      <c r="D613" s="58" t="s">
        <v>14</v>
      </c>
      <c r="E613" s="58">
        <v>151.4</v>
      </c>
      <c r="F613" s="58">
        <v>150.15</v>
      </c>
      <c r="G613" s="58"/>
      <c r="H613" s="58"/>
      <c r="I613" s="60">
        <f t="shared" si="877"/>
        <v>-4375</v>
      </c>
      <c r="J613" s="61"/>
      <c r="K613" s="61"/>
      <c r="L613" s="61">
        <f t="shared" si="878"/>
        <v>-1.25</v>
      </c>
      <c r="M613" s="62">
        <f t="shared" si="879"/>
        <v>-4375</v>
      </c>
    </row>
    <row r="614" spans="1:13" s="32" customFormat="1">
      <c r="A614" s="64">
        <v>43139</v>
      </c>
      <c r="B614" s="65" t="s">
        <v>351</v>
      </c>
      <c r="C614" s="65">
        <v>300</v>
      </c>
      <c r="D614" s="65" t="s">
        <v>15</v>
      </c>
      <c r="E614" s="66">
        <v>1203.75</v>
      </c>
      <c r="F614" s="66">
        <v>1193.8</v>
      </c>
      <c r="G614" s="66">
        <v>1183.05</v>
      </c>
      <c r="H614" s="66">
        <v>1172</v>
      </c>
      <c r="I614" s="68">
        <f t="shared" ref="I614" si="880">(IF(D614="SHORT",E614-F614,IF(D614="LONG",F614-E614)))*C614</f>
        <v>2985.0000000000136</v>
      </c>
      <c r="J614" s="67">
        <f t="shared" ref="J614" si="881">(IF(D614="SHORT",IF(G614="",0,F614-G614),IF(D614="LONG",IF(G614="",0,G614-F614))))*C614</f>
        <v>3225</v>
      </c>
      <c r="K614" s="67">
        <f t="shared" ref="K614" si="882">(IF(D614="SHORT",IF(H614="",0,G614-H614),IF(D614="LONG",IF(H614="",0,(H614-G614)))))*C614</f>
        <v>3314.9999999999864</v>
      </c>
      <c r="L614" s="67">
        <f t="shared" ref="L614" si="883">(J614+I614+K614)/C614</f>
        <v>31.75</v>
      </c>
      <c r="M614" s="69">
        <f t="shared" ref="M614" si="884">L614*C614</f>
        <v>9525</v>
      </c>
    </row>
    <row r="615" spans="1:13" s="32" customFormat="1">
      <c r="A615" s="64">
        <v>43138</v>
      </c>
      <c r="B615" s="65" t="s">
        <v>350</v>
      </c>
      <c r="C615" s="65">
        <v>3500</v>
      </c>
      <c r="D615" s="65" t="s">
        <v>15</v>
      </c>
      <c r="E615" s="66">
        <v>158.35</v>
      </c>
      <c r="F615" s="66">
        <v>156.94999999999999</v>
      </c>
      <c r="G615" s="66">
        <v>155.25</v>
      </c>
      <c r="H615" s="66">
        <v>153.55000000000001</v>
      </c>
      <c r="I615" s="68">
        <f t="shared" ref="I615" si="885">(IF(D615="SHORT",E615-F615,IF(D615="LONG",F615-E615)))*C615</f>
        <v>4900.00000000002</v>
      </c>
      <c r="J615" s="67">
        <f t="shared" ref="J615" si="886">(IF(D615="SHORT",IF(G615="",0,F615-G615),IF(D615="LONG",IF(G615="",0,G615-F615))))*C615</f>
        <v>5949.99999999996</v>
      </c>
      <c r="K615" s="67">
        <f t="shared" ref="K615" si="887">(IF(D615="SHORT",IF(H615="",0,G615-H615),IF(D615="LONG",IF(H615="",0,(H615-G615)))))*C615</f>
        <v>5949.99999999996</v>
      </c>
      <c r="L615" s="67">
        <f t="shared" ref="L615" si="888">(J615+I615+K615)/C615</f>
        <v>4.7999999999999829</v>
      </c>
      <c r="M615" s="69">
        <f t="shared" ref="M615" si="889">L615*C615</f>
        <v>16799.999999999942</v>
      </c>
    </row>
    <row r="616" spans="1:13" s="63" customFormat="1">
      <c r="A616" s="57">
        <v>43165</v>
      </c>
      <c r="B616" s="58" t="s">
        <v>348</v>
      </c>
      <c r="C616" s="59">
        <v>1200</v>
      </c>
      <c r="D616" s="58" t="s">
        <v>15</v>
      </c>
      <c r="E616" s="58">
        <v>840.15</v>
      </c>
      <c r="F616" s="58">
        <v>833.3</v>
      </c>
      <c r="G616" s="58">
        <v>825.5</v>
      </c>
      <c r="H616" s="58"/>
      <c r="I616" s="60">
        <f t="shared" ref="I616:I617" si="890">(IF(D616="SHORT",E616-F616,IF(D616="LONG",F616-E616)))*C616</f>
        <v>8220.0000000000273</v>
      </c>
      <c r="J616" s="61">
        <f t="shared" ref="J616" si="891">(IF(D616="SHORT",IF(G616="",0,F616-G616),IF(D616="LONG",IF(G616="",0,G616-F616))))*C616</f>
        <v>9359.9999999999454</v>
      </c>
      <c r="K616" s="61"/>
      <c r="L616" s="61">
        <f t="shared" ref="L616:L617" si="892">(J616+I616+K616)/C616</f>
        <v>14.649999999999975</v>
      </c>
      <c r="M616" s="62">
        <f t="shared" ref="M616:M617" si="893">L616*C616</f>
        <v>17579.999999999971</v>
      </c>
    </row>
    <row r="617" spans="1:13" s="63" customFormat="1">
      <c r="A617" s="57">
        <v>43164</v>
      </c>
      <c r="B617" s="58" t="s">
        <v>349</v>
      </c>
      <c r="C617" s="59">
        <v>500</v>
      </c>
      <c r="D617" s="58" t="s">
        <v>14</v>
      </c>
      <c r="E617" s="58">
        <v>2004.4</v>
      </c>
      <c r="F617" s="58">
        <v>2022.5</v>
      </c>
      <c r="G617" s="58"/>
      <c r="H617" s="58"/>
      <c r="I617" s="60">
        <f t="shared" si="890"/>
        <v>9049.9999999999545</v>
      </c>
      <c r="J617" s="61"/>
      <c r="K617" s="61"/>
      <c r="L617" s="61">
        <f t="shared" si="892"/>
        <v>18.099999999999909</v>
      </c>
      <c r="M617" s="62">
        <f t="shared" si="893"/>
        <v>9049.9999999999545</v>
      </c>
    </row>
    <row r="618" spans="1:13" s="63" customFormat="1">
      <c r="A618" s="57">
        <v>43164</v>
      </c>
      <c r="B618" s="58" t="s">
        <v>347</v>
      </c>
      <c r="C618" s="59">
        <v>4000</v>
      </c>
      <c r="D618" s="58" t="s">
        <v>15</v>
      </c>
      <c r="E618" s="58">
        <v>200.75</v>
      </c>
      <c r="F618" s="58">
        <v>198.75</v>
      </c>
      <c r="G618" s="58"/>
      <c r="H618" s="58"/>
      <c r="I618" s="60">
        <f t="shared" ref="I618:I619" si="894">(IF(D618="SHORT",E618-F618,IF(D618="LONG",F618-E618)))*C618</f>
        <v>8000</v>
      </c>
      <c r="J618" s="61"/>
      <c r="K618" s="61"/>
      <c r="L618" s="61">
        <f t="shared" ref="L618:L619" si="895">(J618+I618+K618)/C618</f>
        <v>2</v>
      </c>
      <c r="M618" s="62">
        <f t="shared" ref="M618:M619" si="896">L618*C618</f>
        <v>8000</v>
      </c>
    </row>
    <row r="619" spans="1:13" s="63" customFormat="1">
      <c r="A619" s="57">
        <v>43164</v>
      </c>
      <c r="B619" s="58" t="s">
        <v>346</v>
      </c>
      <c r="C619" s="59">
        <v>1800</v>
      </c>
      <c r="D619" s="58" t="s">
        <v>15</v>
      </c>
      <c r="E619" s="58">
        <v>374.8</v>
      </c>
      <c r="F619" s="58">
        <v>378.05</v>
      </c>
      <c r="G619" s="58"/>
      <c r="H619" s="58"/>
      <c r="I619" s="60">
        <f t="shared" si="894"/>
        <v>-5850</v>
      </c>
      <c r="J619" s="61"/>
      <c r="K619" s="61"/>
      <c r="L619" s="61">
        <f t="shared" si="895"/>
        <v>-3.25</v>
      </c>
      <c r="M619" s="62">
        <f t="shared" si="896"/>
        <v>-5850</v>
      </c>
    </row>
    <row r="620" spans="1:13" s="63" customFormat="1">
      <c r="A620" s="57">
        <v>43164</v>
      </c>
      <c r="B620" s="58" t="s">
        <v>345</v>
      </c>
      <c r="C620" s="59">
        <v>500</v>
      </c>
      <c r="D620" s="58" t="s">
        <v>14</v>
      </c>
      <c r="E620" s="58">
        <v>1458</v>
      </c>
      <c r="F620" s="58">
        <v>1445.5</v>
      </c>
      <c r="G620" s="58"/>
      <c r="H620" s="58"/>
      <c r="I620" s="60">
        <f t="shared" ref="I620:I621" si="897">(IF(D620="SHORT",E620-F620,IF(D620="LONG",F620-E620)))*C620</f>
        <v>-6250</v>
      </c>
      <c r="J620" s="61"/>
      <c r="K620" s="61"/>
      <c r="L620" s="61">
        <f t="shared" ref="L620:L621" si="898">(J620+I620+K620)/C620</f>
        <v>-12.5</v>
      </c>
      <c r="M620" s="62">
        <f t="shared" ref="M620:M621" si="899">L620*C620</f>
        <v>-6250</v>
      </c>
    </row>
    <row r="621" spans="1:13" s="63" customFormat="1">
      <c r="A621" s="57">
        <v>43160</v>
      </c>
      <c r="B621" s="58" t="s">
        <v>335</v>
      </c>
      <c r="C621" s="59">
        <v>200</v>
      </c>
      <c r="D621" s="58" t="s">
        <v>15</v>
      </c>
      <c r="E621" s="58">
        <v>4164</v>
      </c>
      <c r="F621" s="58">
        <v>4127</v>
      </c>
      <c r="G621" s="58">
        <v>4082</v>
      </c>
      <c r="H621" s="58"/>
      <c r="I621" s="60">
        <f t="shared" si="897"/>
        <v>7400</v>
      </c>
      <c r="J621" s="61">
        <f t="shared" ref="J621" si="900">(IF(D621="SHORT",IF(G621="",0,F621-G621),IF(D621="LONG",IF(G621="",0,G621-F621))))*C621</f>
        <v>9000</v>
      </c>
      <c r="K621" s="61"/>
      <c r="L621" s="61">
        <f t="shared" si="898"/>
        <v>82</v>
      </c>
      <c r="M621" s="62">
        <f t="shared" si="899"/>
        <v>16400</v>
      </c>
    </row>
  </sheetData>
  <mergeCells count="5">
    <mergeCell ref="I4:K4"/>
    <mergeCell ref="A1:M1"/>
    <mergeCell ref="A2:M2"/>
    <mergeCell ref="A3:B3"/>
    <mergeCell ref="C3:D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77"/>
  <sheetViews>
    <sheetView zoomScale="90" zoomScaleNormal="90" workbookViewId="0">
      <selection activeCell="F324" sqref="F324"/>
    </sheetView>
  </sheetViews>
  <sheetFormatPr defaultColWidth="15.28515625" defaultRowHeight="15"/>
  <cols>
    <col min="1" max="1" width="12.7109375" style="8" bestFit="1" customWidth="1"/>
    <col min="2" max="2" width="27.28515625" style="8" bestFit="1" customWidth="1"/>
    <col min="3" max="3" width="9.7109375" style="8" bestFit="1" customWidth="1"/>
    <col min="4" max="4" width="10.7109375" style="31" customWidth="1"/>
    <col min="5" max="5" width="14.85546875" style="31" customWidth="1"/>
    <col min="6" max="8" width="11.42578125" style="8" customWidth="1"/>
    <col min="9" max="11" width="13.28515625" style="8" customWidth="1"/>
    <col min="12" max="12" width="17" style="8" bestFit="1" customWidth="1"/>
  </cols>
  <sheetData>
    <row r="1" spans="1:12">
      <c r="A1" s="179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1"/>
    </row>
    <row r="2" spans="1:12" ht="65.25" customHeight="1" thickBot="1">
      <c r="A2" s="182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4"/>
    </row>
    <row r="3" spans="1:12" s="1" customFormat="1">
      <c r="A3" s="185" t="s">
        <v>1</v>
      </c>
      <c r="B3" s="187" t="s">
        <v>2</v>
      </c>
      <c r="C3" s="187" t="s">
        <v>317</v>
      </c>
      <c r="D3" s="189" t="s">
        <v>3</v>
      </c>
      <c r="E3" s="189" t="s">
        <v>316</v>
      </c>
      <c r="F3" s="191" t="s">
        <v>4</v>
      </c>
      <c r="G3" s="191"/>
      <c r="H3" s="191"/>
      <c r="I3" s="191" t="s">
        <v>5</v>
      </c>
      <c r="J3" s="191"/>
      <c r="K3" s="191"/>
      <c r="L3" s="33" t="s">
        <v>6</v>
      </c>
    </row>
    <row r="4" spans="1:12" s="1" customFormat="1" ht="15.75" thickBot="1">
      <c r="A4" s="186"/>
      <c r="B4" s="188"/>
      <c r="C4" s="188"/>
      <c r="D4" s="190"/>
      <c r="E4" s="190"/>
      <c r="F4" s="34" t="s">
        <v>7</v>
      </c>
      <c r="G4" s="34" t="s">
        <v>8</v>
      </c>
      <c r="H4" s="34" t="s">
        <v>9</v>
      </c>
      <c r="I4" s="34" t="s">
        <v>10</v>
      </c>
      <c r="J4" s="34" t="s">
        <v>11</v>
      </c>
      <c r="K4" s="34" t="s">
        <v>12</v>
      </c>
      <c r="L4" s="35" t="s">
        <v>13</v>
      </c>
    </row>
    <row r="5" spans="1:12" s="1" customFormat="1" ht="15.75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4"/>
    </row>
    <row r="6" spans="1:12">
      <c r="A6" s="2" t="s">
        <v>333</v>
      </c>
      <c r="B6" s="3" t="s">
        <v>335</v>
      </c>
      <c r="C6" s="4" t="s">
        <v>15</v>
      </c>
      <c r="D6" s="5">
        <v>200</v>
      </c>
      <c r="E6" s="5">
        <v>4164</v>
      </c>
      <c r="F6" s="4">
        <v>4154.8500000000004</v>
      </c>
      <c r="G6" s="4"/>
      <c r="H6" s="4"/>
      <c r="I6" s="6">
        <f t="shared" ref="I6" si="0">(IF(C6="SHORT",E6-F6,IF(C6="LONG", F6-E6)))*D6</f>
        <v>1829.9999999999272</v>
      </c>
      <c r="J6" s="4">
        <f t="shared" ref="J6" si="1">(IF(C6="SHORT",IF(G6="",0,F6-G6),IF(C6="LONG",IF(G6="",0,(G6-F6)))))*D6</f>
        <v>0</v>
      </c>
      <c r="K6" s="4">
        <f t="shared" ref="K6" si="2">(IF(C6="SHORT",IF(H6="",0,G6-H6),IF(C6="LONG",IF(H6="",0,(H6-G6)))))*D6</f>
        <v>0</v>
      </c>
      <c r="L6" s="7">
        <f t="shared" ref="L6" si="3">SUM(K6+J6+I6)</f>
        <v>1829.9999999999272</v>
      </c>
    </row>
    <row r="7" spans="1:12">
      <c r="A7" s="2" t="s">
        <v>330</v>
      </c>
      <c r="B7" s="3" t="s">
        <v>334</v>
      </c>
      <c r="C7" s="4" t="s">
        <v>15</v>
      </c>
      <c r="D7" s="5">
        <v>1000</v>
      </c>
      <c r="E7" s="5">
        <v>498.3</v>
      </c>
      <c r="F7" s="4">
        <v>494.1</v>
      </c>
      <c r="G7" s="4"/>
      <c r="H7" s="4"/>
      <c r="I7" s="6">
        <f t="shared" ref="I7:I8" si="4">(IF(C7="SHORT",E7-F7,IF(C7="LONG", F7-E7)))*D7</f>
        <v>4199.9999999999891</v>
      </c>
      <c r="J7" s="4">
        <f t="shared" ref="J7:J8" si="5">(IF(C7="SHORT",IF(G7="",0,F7-G7),IF(C7="LONG",IF(G7="",0,(G7-F7)))))*D7</f>
        <v>0</v>
      </c>
      <c r="K7" s="4">
        <f t="shared" ref="K7:K8" si="6">(IF(C7="SHORT",IF(H7="",0,G7-H7),IF(C7="LONG",IF(H7="",0,(H7-G7)))))*D7</f>
        <v>0</v>
      </c>
      <c r="L7" s="7">
        <f t="shared" ref="L7:L8" si="7">SUM(K7+J7+I7)</f>
        <v>4199.9999999999891</v>
      </c>
    </row>
    <row r="8" spans="1:12">
      <c r="A8" s="2" t="s">
        <v>330</v>
      </c>
      <c r="B8" s="3" t="s">
        <v>19</v>
      </c>
      <c r="C8" s="4" t="s">
        <v>14</v>
      </c>
      <c r="D8" s="5">
        <v>1200</v>
      </c>
      <c r="E8" s="5">
        <v>730.3</v>
      </c>
      <c r="F8" s="4">
        <v>736.25</v>
      </c>
      <c r="G8" s="4"/>
      <c r="H8" s="4"/>
      <c r="I8" s="6">
        <f t="shared" si="4"/>
        <v>7140.0000000000546</v>
      </c>
      <c r="J8" s="4">
        <f t="shared" si="5"/>
        <v>0</v>
      </c>
      <c r="K8" s="4">
        <f t="shared" si="6"/>
        <v>0</v>
      </c>
      <c r="L8" s="7">
        <f t="shared" si="7"/>
        <v>7140.0000000000546</v>
      </c>
    </row>
    <row r="9" spans="1:12">
      <c r="A9" s="2" t="s">
        <v>330</v>
      </c>
      <c r="B9" s="3" t="s">
        <v>332</v>
      </c>
      <c r="C9" s="4" t="s">
        <v>14</v>
      </c>
      <c r="D9" s="5">
        <v>2800</v>
      </c>
      <c r="E9" s="5">
        <v>202</v>
      </c>
      <c r="F9" s="4">
        <v>202.3</v>
      </c>
      <c r="G9" s="4"/>
      <c r="H9" s="4"/>
      <c r="I9" s="6">
        <f t="shared" ref="I9" si="8">(IF(C9="SHORT",E9-F9,IF(C9="LONG", F9-E9)))*D9</f>
        <v>840.00000000003183</v>
      </c>
      <c r="J9" s="4">
        <f t="shared" ref="J9" si="9">(IF(C9="SHORT",IF(G9="",0,F9-G9),IF(C9="LONG",IF(G9="",0,(G9-F9)))))*D9</f>
        <v>0</v>
      </c>
      <c r="K9" s="4">
        <f t="shared" ref="K9" si="10">(IF(C9="SHORT",IF(H9="",0,G9-H9),IF(C9="LONG",IF(H9="",0,(H9-G9)))))*D9</f>
        <v>0</v>
      </c>
      <c r="L9" s="7">
        <f t="shared" ref="L9" si="11">SUM(K9+J9+I9)</f>
        <v>840.00000000003183</v>
      </c>
    </row>
    <row r="10" spans="1:12">
      <c r="A10" s="2" t="s">
        <v>330</v>
      </c>
      <c r="B10" s="3" t="s">
        <v>331</v>
      </c>
      <c r="C10" s="4" t="s">
        <v>15</v>
      </c>
      <c r="D10" s="5">
        <v>1300</v>
      </c>
      <c r="E10" s="5">
        <v>465.05</v>
      </c>
      <c r="F10" s="4">
        <v>461.1</v>
      </c>
      <c r="G10" s="4">
        <v>456.85</v>
      </c>
      <c r="H10" s="4"/>
      <c r="I10" s="6">
        <f t="shared" ref="I10" si="12">(IF(C10="SHORT",E10-F10,IF(C10="LONG", F10-E10)))*D10</f>
        <v>5134.9999999999854</v>
      </c>
      <c r="J10" s="4">
        <f>(IF(C10="SHORT",IF(G10="",0,F10-G10),IF(C10="LONG",IF(G10="",0,(G10-F10)))))*D10</f>
        <v>5525</v>
      </c>
      <c r="K10" s="4"/>
      <c r="L10" s="7">
        <f t="shared" ref="L10" si="13">SUM(K10+J10+I10)</f>
        <v>10659.999999999985</v>
      </c>
    </row>
    <row r="11" spans="1:12">
      <c r="A11" s="2" t="s">
        <v>328</v>
      </c>
      <c r="B11" s="3" t="s">
        <v>55</v>
      </c>
      <c r="C11" s="4" t="s">
        <v>14</v>
      </c>
      <c r="D11" s="5">
        <v>1750</v>
      </c>
      <c r="E11" s="5">
        <v>325.89999999999998</v>
      </c>
      <c r="F11" s="4">
        <v>328.95</v>
      </c>
      <c r="G11" s="4"/>
      <c r="H11" s="4"/>
      <c r="I11" s="6">
        <f t="shared" ref="I11" si="14">(IF(C11="SHORT",E11-F11,IF(C11="LONG", F11-E11)))*D11</f>
        <v>5337.50000000002</v>
      </c>
      <c r="J11" s="4">
        <f t="shared" ref="J11:J12" si="15">(IF(C11="SHORT",IF(G11="",0,F11-G11),IF(C11="LONG",IF(G11="",0,(G11-F11)))))*D11</f>
        <v>0</v>
      </c>
      <c r="K11" s="4">
        <f t="shared" ref="K11:K12" si="16">(IF(C11="SHORT",IF(H11="",0,G11-H11),IF(C11="LONG",IF(H11="",0,(H11-G11)))))*D11</f>
        <v>0</v>
      </c>
      <c r="L11" s="7">
        <f t="shared" ref="L11:L12" si="17">SUM(K11+J11+I11)</f>
        <v>5337.50000000002</v>
      </c>
    </row>
    <row r="12" spans="1:12">
      <c r="A12" s="2" t="s">
        <v>328</v>
      </c>
      <c r="B12" s="3" t="s">
        <v>329</v>
      </c>
      <c r="C12" s="4" t="s">
        <v>14</v>
      </c>
      <c r="D12" s="5">
        <v>1000</v>
      </c>
      <c r="E12" s="5">
        <v>599.04999999999995</v>
      </c>
      <c r="F12" s="4">
        <v>594.04999999999995</v>
      </c>
      <c r="G12" s="4"/>
      <c r="H12" s="4"/>
      <c r="I12" s="6">
        <f>(IF(C12="SHORT",E12-F12,IF(C12="LONG", F12-E12)))*D12</f>
        <v>-5000</v>
      </c>
      <c r="J12" s="4">
        <f t="shared" si="15"/>
        <v>0</v>
      </c>
      <c r="K12" s="4">
        <f t="shared" si="16"/>
        <v>0</v>
      </c>
      <c r="L12" s="7">
        <f t="shared" si="17"/>
        <v>-5000</v>
      </c>
    </row>
    <row r="13" spans="1:12">
      <c r="A13" s="2" t="s">
        <v>325</v>
      </c>
      <c r="B13" s="3" t="s">
        <v>327</v>
      </c>
      <c r="C13" s="4" t="s">
        <v>14</v>
      </c>
      <c r="D13" s="5">
        <v>500</v>
      </c>
      <c r="E13" s="5">
        <v>1342</v>
      </c>
      <c r="F13" s="4">
        <v>1348.95</v>
      </c>
      <c r="G13" s="4"/>
      <c r="H13" s="4"/>
      <c r="I13" s="6">
        <f t="shared" ref="I13" si="18">(IF(C13="SHORT",E13-F13,IF(C13="LONG", F13-E13)))*D13</f>
        <v>3475.0000000000227</v>
      </c>
      <c r="J13" s="4">
        <f t="shared" ref="J13" si="19">(IF(C13="SHORT",IF(G13="",0,F13-G13),IF(C13="LONG",IF(G13="",0,(G13-F13)))))*D13</f>
        <v>0</v>
      </c>
      <c r="K13" s="4">
        <f t="shared" ref="K13" si="20">(IF(C13="SHORT",IF(H13="",0,G13-H13),IF(C13="LONG",IF(H13="",0,(H13-G13)))))*D13</f>
        <v>0</v>
      </c>
      <c r="L13" s="7">
        <f t="shared" ref="L13" si="21">SUM(K13+J13+I13)</f>
        <v>3475.0000000000227</v>
      </c>
    </row>
    <row r="14" spans="1:12">
      <c r="A14" s="2" t="s">
        <v>325</v>
      </c>
      <c r="B14" s="3" t="s">
        <v>326</v>
      </c>
      <c r="C14" s="4" t="s">
        <v>14</v>
      </c>
      <c r="D14" s="5">
        <v>10000</v>
      </c>
      <c r="E14" s="5">
        <v>52.4</v>
      </c>
      <c r="F14" s="4">
        <v>52.95</v>
      </c>
      <c r="G14" s="4"/>
      <c r="H14" s="4"/>
      <c r="I14" s="6">
        <f t="shared" ref="I14" si="22">(IF(C14="SHORT",E14-F14,IF(C14="LONG", F14-E14)))*D14</f>
        <v>5500.0000000000427</v>
      </c>
      <c r="J14" s="4">
        <f t="shared" ref="J14" si="23">(IF(C14="SHORT",IF(G14="",0,F14-G14),IF(C14="LONG",IF(G14="",0,(G14-F14)))))*D14</f>
        <v>0</v>
      </c>
      <c r="K14" s="4">
        <f t="shared" ref="K14" si="24">(IF(C14="SHORT",IF(H14="",0,G14-H14),IF(C14="LONG",IF(H14="",0,(H14-G14)))))*D14</f>
        <v>0</v>
      </c>
      <c r="L14" s="7">
        <f t="shared" ref="L14" si="25">SUM(K14+J14+I14)</f>
        <v>5500.0000000000427</v>
      </c>
    </row>
    <row r="15" spans="1:12">
      <c r="A15" s="2" t="s">
        <v>324</v>
      </c>
      <c r="B15" s="3" t="s">
        <v>61</v>
      </c>
      <c r="C15" s="4" t="s">
        <v>14</v>
      </c>
      <c r="D15" s="5">
        <v>1000</v>
      </c>
      <c r="E15" s="5">
        <v>975</v>
      </c>
      <c r="F15" s="4">
        <v>983</v>
      </c>
      <c r="G15" s="4"/>
      <c r="H15" s="4"/>
      <c r="I15" s="6">
        <f t="shared" ref="I15" si="26">(IF(C15="SHORT",E15-F15,IF(C15="LONG", F15-E15)))*D15</f>
        <v>8000</v>
      </c>
      <c r="J15" s="4">
        <f t="shared" ref="J15" si="27">(IF(C15="SHORT",IF(G15="",0,F15-G15),IF(C15="LONG",IF(G15="",0,(G15-F15)))))*D15</f>
        <v>0</v>
      </c>
      <c r="K15" s="4">
        <f t="shared" ref="K15" si="28">(IF(C15="SHORT",IF(H15="",0,G15-H15),IF(C15="LONG",IF(H15="",0,(H15-G15)))))*D15</f>
        <v>0</v>
      </c>
      <c r="L15" s="7">
        <f t="shared" ref="L15" si="29">SUM(K15+J15+I15)</f>
        <v>8000</v>
      </c>
    </row>
    <row r="16" spans="1:12">
      <c r="A16" s="2" t="s">
        <v>323</v>
      </c>
      <c r="B16" s="3" t="s">
        <v>270</v>
      </c>
      <c r="C16" s="4" t="s">
        <v>15</v>
      </c>
      <c r="D16" s="5">
        <v>9000</v>
      </c>
      <c r="E16" s="5">
        <v>49.5</v>
      </c>
      <c r="F16" s="4">
        <v>48.95</v>
      </c>
      <c r="G16" s="4"/>
      <c r="H16" s="4"/>
      <c r="I16" s="6">
        <f t="shared" ref="I16:I18" si="30">(IF(C16="SHORT",E16-F16,IF(C16="LONG", F16-E16)))*D16</f>
        <v>4949.9999999999745</v>
      </c>
      <c r="J16" s="4">
        <f t="shared" ref="J16" si="31">(IF(C16="SHORT",IF(G16="",0,F16-G16),IF(C16="LONG",IF(G16="",0,(G16-F16)))))*D16</f>
        <v>0</v>
      </c>
      <c r="K16" s="4">
        <f t="shared" ref="K16:K18" si="32">(IF(C16="SHORT",IF(H16="",0,G16-H16),IF(C16="LONG",IF(H16="",0,(H16-G16)))))*D16</f>
        <v>0</v>
      </c>
      <c r="L16" s="7">
        <f t="shared" ref="L16:L18" si="33">SUM(K16+J16+I16)</f>
        <v>4949.9999999999745</v>
      </c>
    </row>
    <row r="17" spans="1:12">
      <c r="A17" s="2" t="s">
        <v>323</v>
      </c>
      <c r="B17" s="3" t="s">
        <v>143</v>
      </c>
      <c r="C17" s="4" t="s">
        <v>15</v>
      </c>
      <c r="D17" s="5">
        <v>4500</v>
      </c>
      <c r="E17" s="5">
        <v>118.25</v>
      </c>
      <c r="F17" s="4">
        <v>118.5</v>
      </c>
      <c r="G17" s="4"/>
      <c r="H17" s="4"/>
      <c r="I17" s="6">
        <f t="shared" si="30"/>
        <v>-1125</v>
      </c>
      <c r="J17" s="4"/>
      <c r="K17" s="4"/>
      <c r="L17" s="7">
        <f t="shared" si="33"/>
        <v>-1125</v>
      </c>
    </row>
    <row r="18" spans="1:12">
      <c r="A18" s="2" t="s">
        <v>323</v>
      </c>
      <c r="B18" s="3" t="s">
        <v>154</v>
      </c>
      <c r="C18" s="4" t="s">
        <v>15</v>
      </c>
      <c r="D18" s="5">
        <v>1500</v>
      </c>
      <c r="E18" s="5">
        <v>359.4</v>
      </c>
      <c r="F18" s="4">
        <v>356.05</v>
      </c>
      <c r="G18" s="4">
        <v>352.3</v>
      </c>
      <c r="H18" s="4">
        <v>348.8</v>
      </c>
      <c r="I18" s="6">
        <f t="shared" si="30"/>
        <v>5024.9999999999491</v>
      </c>
      <c r="J18" s="4">
        <f>(IF(C18="SHORT",IF(G18="",0,F18-G18),IF(C18="LONG",IF(G18="",0,(G18-F18)))))*D18</f>
        <v>5625</v>
      </c>
      <c r="K18" s="4">
        <f t="shared" si="32"/>
        <v>5250</v>
      </c>
      <c r="L18" s="7">
        <f t="shared" si="33"/>
        <v>15899.999999999949</v>
      </c>
    </row>
    <row r="19" spans="1:12">
      <c r="A19" s="2" t="s">
        <v>322</v>
      </c>
      <c r="B19" s="3" t="s">
        <v>321</v>
      </c>
      <c r="C19" s="4" t="s">
        <v>14</v>
      </c>
      <c r="D19" s="5">
        <v>4000</v>
      </c>
      <c r="E19" s="5">
        <v>117</v>
      </c>
      <c r="F19" s="4">
        <v>115.95</v>
      </c>
      <c r="G19" s="4"/>
      <c r="H19" s="4"/>
      <c r="I19" s="6">
        <f>(IF(C19="SHORT",E19-F19,IF(C19="LONG", F19-E19)))*D19</f>
        <v>-4199.9999999999891</v>
      </c>
      <c r="J19" s="4"/>
      <c r="K19" s="4"/>
      <c r="L19" s="7">
        <f t="shared" ref="L19:L22" si="34">SUM(K19+J19+I19)</f>
        <v>-4199.9999999999891</v>
      </c>
    </row>
    <row r="20" spans="1:12">
      <c r="A20" s="2" t="s">
        <v>322</v>
      </c>
      <c r="B20" s="3" t="s">
        <v>51</v>
      </c>
      <c r="C20" s="4" t="s">
        <v>14</v>
      </c>
      <c r="D20" s="5">
        <v>1061</v>
      </c>
      <c r="E20" s="5">
        <v>656.5</v>
      </c>
      <c r="F20" s="4">
        <v>650.75</v>
      </c>
      <c r="G20" s="4"/>
      <c r="H20" s="4"/>
      <c r="I20" s="6">
        <f t="shared" ref="I20:I85" si="35">(IF(C20="SHORT",E20-F20,IF(C20="LONG", F20-E20)))*D20</f>
        <v>-6100.75</v>
      </c>
      <c r="J20" s="4"/>
      <c r="K20" s="4"/>
      <c r="L20" s="7">
        <f t="shared" si="34"/>
        <v>-6100.75</v>
      </c>
    </row>
    <row r="21" spans="1:12">
      <c r="A21" s="2" t="s">
        <v>320</v>
      </c>
      <c r="B21" s="3" t="s">
        <v>178</v>
      </c>
      <c r="C21" s="4" t="s">
        <v>15</v>
      </c>
      <c r="D21" s="5">
        <v>1100</v>
      </c>
      <c r="E21" s="5">
        <v>879.3</v>
      </c>
      <c r="F21" s="4">
        <v>872.2</v>
      </c>
      <c r="G21" s="4">
        <v>863.95</v>
      </c>
      <c r="H21" s="4"/>
      <c r="I21" s="6">
        <f t="shared" si="35"/>
        <v>7809.9999999999</v>
      </c>
      <c r="J21" s="4">
        <f>(IF(C21="SHORT",IF(G21="",0,F21-G21),IF(C21="LONG",IF(G21="",0,(G21-F21)))))*D21</f>
        <v>9075</v>
      </c>
      <c r="K21" s="4"/>
      <c r="L21" s="7">
        <f t="shared" si="34"/>
        <v>16884.999999999898</v>
      </c>
    </row>
    <row r="22" spans="1:12">
      <c r="A22" s="2" t="s">
        <v>320</v>
      </c>
      <c r="B22" s="3" t="s">
        <v>321</v>
      </c>
      <c r="C22" s="4" t="s">
        <v>15</v>
      </c>
      <c r="D22" s="5">
        <v>4000</v>
      </c>
      <c r="E22" s="5">
        <v>118.25</v>
      </c>
      <c r="F22" s="4">
        <v>117.1</v>
      </c>
      <c r="G22" s="4"/>
      <c r="H22" s="4"/>
      <c r="I22" s="6">
        <f t="shared" si="35"/>
        <v>4600.0000000000227</v>
      </c>
      <c r="J22" s="4">
        <f t="shared" ref="J22:J27" si="36">(IF(C22="SHORT",IF(G22="",0,F22-G22),IF(C22="LONG",IF(G22="",0,(G22-F22)))))*D22</f>
        <v>0</v>
      </c>
      <c r="K22" s="4"/>
      <c r="L22" s="7">
        <f t="shared" si="34"/>
        <v>4600.0000000000227</v>
      </c>
    </row>
    <row r="23" spans="1:12">
      <c r="A23" s="2" t="s">
        <v>314</v>
      </c>
      <c r="B23" s="3" t="s">
        <v>89</v>
      </c>
      <c r="C23" s="4" t="s">
        <v>15</v>
      </c>
      <c r="D23" s="5">
        <v>3800</v>
      </c>
      <c r="E23" s="5">
        <v>134.4</v>
      </c>
      <c r="F23" s="4">
        <v>133.05000000000001</v>
      </c>
      <c r="G23" s="4"/>
      <c r="H23" s="4"/>
      <c r="I23" s="6">
        <f t="shared" si="35"/>
        <v>5129.9999999999782</v>
      </c>
      <c r="J23" s="4">
        <f t="shared" si="36"/>
        <v>0</v>
      </c>
      <c r="K23" s="4"/>
      <c r="L23" s="7">
        <f t="shared" ref="L23" si="37">SUM(K23+J23+I23)</f>
        <v>5129.9999999999782</v>
      </c>
    </row>
    <row r="24" spans="1:12">
      <c r="A24" s="2" t="s">
        <v>314</v>
      </c>
      <c r="B24" s="3" t="s">
        <v>118</v>
      </c>
      <c r="C24" s="4" t="s">
        <v>15</v>
      </c>
      <c r="D24" s="5">
        <v>1600</v>
      </c>
      <c r="E24" s="5">
        <v>362.3</v>
      </c>
      <c r="F24" s="4">
        <v>359</v>
      </c>
      <c r="G24" s="4"/>
      <c r="H24" s="4"/>
      <c r="I24" s="6">
        <f t="shared" si="35"/>
        <v>5280.0000000000182</v>
      </c>
      <c r="J24" s="4">
        <f t="shared" si="36"/>
        <v>0</v>
      </c>
      <c r="K24" s="4"/>
      <c r="L24" s="7">
        <f t="shared" ref="L24:L25" si="38">SUM(K24+J24+I24)</f>
        <v>5280.0000000000182</v>
      </c>
    </row>
    <row r="25" spans="1:12">
      <c r="A25" s="2" t="s">
        <v>314</v>
      </c>
      <c r="B25" s="3" t="s">
        <v>154</v>
      </c>
      <c r="C25" s="4" t="s">
        <v>14</v>
      </c>
      <c r="D25" s="5">
        <v>1500</v>
      </c>
      <c r="E25" s="5">
        <v>364.15</v>
      </c>
      <c r="F25" s="4">
        <v>360.65</v>
      </c>
      <c r="G25" s="4"/>
      <c r="H25" s="4"/>
      <c r="I25" s="6">
        <f t="shared" si="35"/>
        <v>-5250</v>
      </c>
      <c r="J25" s="4">
        <f t="shared" si="36"/>
        <v>0</v>
      </c>
      <c r="K25" s="4">
        <f t="shared" ref="K25" si="39">(IF(C25="SHORT",IF(H25="",0,G25-H25),IF(C25="LONG",IF(H25="",0,(H25-G25)))))*D25</f>
        <v>0</v>
      </c>
      <c r="L25" s="7">
        <f t="shared" si="38"/>
        <v>-5250</v>
      </c>
    </row>
    <row r="26" spans="1:12">
      <c r="A26" s="2" t="s">
        <v>314</v>
      </c>
      <c r="B26" s="3" t="s">
        <v>25</v>
      </c>
      <c r="C26" s="4" t="s">
        <v>15</v>
      </c>
      <c r="D26" s="5">
        <v>6000</v>
      </c>
      <c r="E26" s="5">
        <v>271</v>
      </c>
      <c r="F26" s="4">
        <v>270</v>
      </c>
      <c r="G26" s="4">
        <v>269</v>
      </c>
      <c r="H26" s="4">
        <v>268</v>
      </c>
      <c r="I26" s="6">
        <f t="shared" si="35"/>
        <v>6000</v>
      </c>
      <c r="J26" s="4">
        <f t="shared" si="36"/>
        <v>6000</v>
      </c>
      <c r="K26" s="4">
        <f>(IF(C26="SHORT",IF(H26="",0,G26-H26),IF(C26="LONG",IF(H26="",0,(H26-G26)))))*D26</f>
        <v>6000</v>
      </c>
      <c r="L26" s="7">
        <f t="shared" ref="L26:L34" si="40">SUM(K26+J26+I26)</f>
        <v>18000</v>
      </c>
    </row>
    <row r="27" spans="1:12">
      <c r="A27" s="2" t="s">
        <v>314</v>
      </c>
      <c r="B27" s="3" t="s">
        <v>44</v>
      </c>
      <c r="C27" s="4" t="s">
        <v>14</v>
      </c>
      <c r="D27" s="5">
        <v>5000</v>
      </c>
      <c r="E27" s="5">
        <v>230</v>
      </c>
      <c r="F27" s="4">
        <v>231</v>
      </c>
      <c r="G27" s="4">
        <v>232</v>
      </c>
      <c r="H27" s="4">
        <v>0</v>
      </c>
      <c r="I27" s="6">
        <f t="shared" si="35"/>
        <v>5000</v>
      </c>
      <c r="J27" s="4">
        <f t="shared" si="36"/>
        <v>5000</v>
      </c>
      <c r="K27" s="4">
        <v>0</v>
      </c>
      <c r="L27" s="7">
        <f t="shared" si="40"/>
        <v>10000</v>
      </c>
    </row>
    <row r="28" spans="1:12">
      <c r="A28" s="2" t="s">
        <v>314</v>
      </c>
      <c r="B28" s="3" t="s">
        <v>41</v>
      </c>
      <c r="C28" s="4" t="s">
        <v>14</v>
      </c>
      <c r="D28" s="5">
        <v>5000</v>
      </c>
      <c r="E28" s="5">
        <v>410</v>
      </c>
      <c r="F28" s="4">
        <v>411</v>
      </c>
      <c r="G28" s="4"/>
      <c r="H28" s="4"/>
      <c r="I28" s="6">
        <f t="shared" si="35"/>
        <v>5000</v>
      </c>
      <c r="J28" s="4"/>
      <c r="K28" s="4"/>
      <c r="L28" s="7">
        <f t="shared" si="40"/>
        <v>5000</v>
      </c>
    </row>
    <row r="29" spans="1:12">
      <c r="A29" s="2" t="s">
        <v>313</v>
      </c>
      <c r="B29" s="3" t="s">
        <v>319</v>
      </c>
      <c r="C29" s="4" t="s">
        <v>14</v>
      </c>
      <c r="D29" s="5">
        <v>300</v>
      </c>
      <c r="E29" s="5">
        <v>2915</v>
      </c>
      <c r="F29" s="4">
        <v>2922</v>
      </c>
      <c r="G29" s="4"/>
      <c r="H29" s="4"/>
      <c r="I29" s="6">
        <f t="shared" si="35"/>
        <v>2100</v>
      </c>
      <c r="J29" s="4"/>
      <c r="K29" s="4"/>
      <c r="L29" s="7">
        <f t="shared" ref="L29" si="41">SUM(K29+J29+I29)</f>
        <v>2100</v>
      </c>
    </row>
    <row r="30" spans="1:12">
      <c r="A30" s="2" t="s">
        <v>313</v>
      </c>
      <c r="B30" s="3" t="s">
        <v>131</v>
      </c>
      <c r="C30" s="4" t="s">
        <v>14</v>
      </c>
      <c r="D30" s="5">
        <v>14000</v>
      </c>
      <c r="E30" s="5">
        <v>110.5</v>
      </c>
      <c r="F30" s="4">
        <v>111</v>
      </c>
      <c r="G30" s="4">
        <v>111.5</v>
      </c>
      <c r="H30" s="4">
        <v>112</v>
      </c>
      <c r="I30" s="6">
        <f t="shared" si="35"/>
        <v>7000</v>
      </c>
      <c r="J30" s="4">
        <f>SUM(G30-F30)*D30</f>
        <v>7000</v>
      </c>
      <c r="K30" s="4">
        <f>(IF(C30="SHORT",IF(H30="",0,G30-H30),IF(C30="LONG",IF(H30="",0,(H30-G30)))))*D30</f>
        <v>7000</v>
      </c>
      <c r="L30" s="7">
        <f t="shared" si="40"/>
        <v>21000</v>
      </c>
    </row>
    <row r="31" spans="1:12">
      <c r="A31" s="2" t="s">
        <v>313</v>
      </c>
      <c r="B31" s="3" t="s">
        <v>28</v>
      </c>
      <c r="C31" s="4" t="s">
        <v>14</v>
      </c>
      <c r="D31" s="5">
        <v>6000</v>
      </c>
      <c r="E31" s="5">
        <v>338</v>
      </c>
      <c r="F31" s="4">
        <v>339</v>
      </c>
      <c r="G31" s="4">
        <v>0</v>
      </c>
      <c r="H31" s="4">
        <v>0</v>
      </c>
      <c r="I31" s="6">
        <f t="shared" si="35"/>
        <v>6000</v>
      </c>
      <c r="J31" s="4">
        <v>0</v>
      </c>
      <c r="K31" s="4">
        <f>(IF(C31="SHORT",IF(H31="",0,G31-H31),IF(C31="LONG",IF(H31="",0,(H31-G31)))))*D31</f>
        <v>0</v>
      </c>
      <c r="L31" s="7">
        <f t="shared" si="40"/>
        <v>6000</v>
      </c>
    </row>
    <row r="32" spans="1:12">
      <c r="A32" s="2" t="s">
        <v>313</v>
      </c>
      <c r="B32" s="3" t="s">
        <v>23</v>
      </c>
      <c r="C32" s="4" t="s">
        <v>14</v>
      </c>
      <c r="D32" s="5">
        <v>3000</v>
      </c>
      <c r="E32" s="5">
        <v>390</v>
      </c>
      <c r="F32" s="4">
        <v>387</v>
      </c>
      <c r="G32" s="4">
        <v>0</v>
      </c>
      <c r="H32" s="4">
        <v>0</v>
      </c>
      <c r="I32" s="6">
        <f t="shared" si="35"/>
        <v>-9000</v>
      </c>
      <c r="J32" s="4">
        <v>0</v>
      </c>
      <c r="K32" s="4">
        <f>(IF(C32="SHORT",IF(H32="",0,G32-H32),IF(C32="LONG",IF(H32="",0,(H32-G32)))))*D32</f>
        <v>0</v>
      </c>
      <c r="L32" s="7">
        <f t="shared" si="40"/>
        <v>-9000</v>
      </c>
    </row>
    <row r="33" spans="1:12">
      <c r="A33" s="2" t="s">
        <v>312</v>
      </c>
      <c r="B33" s="3" t="s">
        <v>318</v>
      </c>
      <c r="C33" s="4" t="s">
        <v>14</v>
      </c>
      <c r="D33" s="5">
        <v>4500</v>
      </c>
      <c r="E33" s="5">
        <v>176</v>
      </c>
      <c r="F33" s="4">
        <v>175.65</v>
      </c>
      <c r="G33" s="4"/>
      <c r="H33" s="4"/>
      <c r="I33" s="6">
        <f t="shared" si="35"/>
        <v>-1574.9999999999745</v>
      </c>
      <c r="J33" s="4"/>
      <c r="K33" s="4"/>
      <c r="L33" s="7">
        <f t="shared" ref="L33" si="42">SUM(K33+J33+I33)</f>
        <v>-1574.9999999999745</v>
      </c>
    </row>
    <row r="34" spans="1:12">
      <c r="A34" s="2" t="s">
        <v>312</v>
      </c>
      <c r="B34" s="3" t="s">
        <v>46</v>
      </c>
      <c r="C34" s="4" t="s">
        <v>14</v>
      </c>
      <c r="D34" s="5">
        <v>1600</v>
      </c>
      <c r="E34" s="5">
        <v>1015</v>
      </c>
      <c r="F34" s="4">
        <v>1017</v>
      </c>
      <c r="G34" s="4">
        <v>1019</v>
      </c>
      <c r="H34" s="4">
        <v>1021</v>
      </c>
      <c r="I34" s="6">
        <f t="shared" si="35"/>
        <v>3200</v>
      </c>
      <c r="J34" s="4">
        <f>SUM(G34-F34)*D34</f>
        <v>3200</v>
      </c>
      <c r="K34" s="4">
        <f>(IF(C34="SHORT",IF(H34="",0,G34-H34),IF(C34="LONG",IF(H34="",0,(H34-G34)))))*D34</f>
        <v>3200</v>
      </c>
      <c r="L34" s="7">
        <f t="shared" si="40"/>
        <v>9600</v>
      </c>
    </row>
    <row r="35" spans="1:12">
      <c r="A35" s="2" t="s">
        <v>312</v>
      </c>
      <c r="B35" s="3" t="s">
        <v>43</v>
      </c>
      <c r="C35" s="4" t="s">
        <v>14</v>
      </c>
      <c r="D35" s="5">
        <v>10000</v>
      </c>
      <c r="E35" s="5">
        <v>1299</v>
      </c>
      <c r="F35" s="4">
        <v>1299</v>
      </c>
      <c r="G35" s="4">
        <v>0</v>
      </c>
      <c r="H35" s="4">
        <v>0</v>
      </c>
      <c r="I35" s="6">
        <f t="shared" si="35"/>
        <v>0</v>
      </c>
      <c r="J35" s="4">
        <v>0</v>
      </c>
      <c r="K35" s="4">
        <f t="shared" ref="K35" si="43">(IF(C35="SHORT",IF(H35="",0,G35-H35),IF(C35="LONG",IF(H35="",0,(H35-G35)))))*D35</f>
        <v>0</v>
      </c>
      <c r="L35" s="7">
        <f t="shared" ref="L35" si="44">SUM(K35+J35+I35)</f>
        <v>0</v>
      </c>
    </row>
    <row r="36" spans="1:12">
      <c r="A36" s="2" t="s">
        <v>310</v>
      </c>
      <c r="B36" s="3" t="s">
        <v>38</v>
      </c>
      <c r="C36" s="4" t="s">
        <v>14</v>
      </c>
      <c r="D36" s="5">
        <v>8000</v>
      </c>
      <c r="E36" s="5">
        <v>128.5</v>
      </c>
      <c r="F36" s="4">
        <v>129</v>
      </c>
      <c r="G36" s="4">
        <v>129.5</v>
      </c>
      <c r="H36" s="4">
        <v>130</v>
      </c>
      <c r="I36" s="6">
        <f t="shared" si="35"/>
        <v>4000</v>
      </c>
      <c r="J36" s="4">
        <f>SUM(G36-F36)*D36</f>
        <v>4000</v>
      </c>
      <c r="K36" s="4">
        <f t="shared" ref="K36" si="45">(IF(C36="SHORT",IF(H36="",0,G36-H36),IF(C36="LONG",IF(H36="",0,(H36-G36)))))*D36</f>
        <v>4000</v>
      </c>
      <c r="L36" s="7">
        <f t="shared" ref="L36" si="46">SUM(K36+J36+I36)</f>
        <v>12000</v>
      </c>
    </row>
    <row r="37" spans="1:12">
      <c r="A37" s="2" t="s">
        <v>310</v>
      </c>
      <c r="B37" s="3" t="s">
        <v>311</v>
      </c>
      <c r="C37" s="4" t="s">
        <v>14</v>
      </c>
      <c r="D37" s="5">
        <v>3000</v>
      </c>
      <c r="E37" s="5">
        <v>709</v>
      </c>
      <c r="F37" s="4">
        <v>712</v>
      </c>
      <c r="G37" s="4">
        <v>715</v>
      </c>
      <c r="H37" s="4">
        <v>719</v>
      </c>
      <c r="I37" s="6">
        <f t="shared" si="35"/>
        <v>9000</v>
      </c>
      <c r="J37" s="4">
        <f>SUM(G37-F37)*D37</f>
        <v>9000</v>
      </c>
      <c r="K37" s="4">
        <f t="shared" ref="K37" si="47">(IF(C37="SHORT",IF(H37="",0,G37-H37),IF(C37="LONG",IF(H37="",0,(H37-G37)))))*D37</f>
        <v>12000</v>
      </c>
      <c r="L37" s="7">
        <f t="shared" ref="L37" si="48">SUM(K37+J37+I37)</f>
        <v>30000</v>
      </c>
    </row>
    <row r="38" spans="1:12">
      <c r="A38" s="2" t="s">
        <v>310</v>
      </c>
      <c r="B38" s="3" t="s">
        <v>42</v>
      </c>
      <c r="C38" s="4" t="s">
        <v>14</v>
      </c>
      <c r="D38" s="5">
        <v>10000</v>
      </c>
      <c r="E38" s="5">
        <v>237</v>
      </c>
      <c r="F38" s="4">
        <v>237.5</v>
      </c>
      <c r="G38" s="4">
        <v>0</v>
      </c>
      <c r="H38" s="4">
        <v>719</v>
      </c>
      <c r="I38" s="6">
        <f t="shared" si="35"/>
        <v>5000</v>
      </c>
      <c r="J38" s="4">
        <v>0</v>
      </c>
      <c r="K38" s="4">
        <v>0</v>
      </c>
      <c r="L38" s="7">
        <f t="shared" ref="L38" si="49">SUM(K38+J38+I38)</f>
        <v>5000</v>
      </c>
    </row>
    <row r="39" spans="1:12">
      <c r="A39" s="2" t="s">
        <v>310</v>
      </c>
      <c r="B39" s="3" t="s">
        <v>17</v>
      </c>
      <c r="C39" s="4" t="s">
        <v>14</v>
      </c>
      <c r="D39" s="5">
        <v>2000</v>
      </c>
      <c r="E39" s="5">
        <v>371</v>
      </c>
      <c r="F39" s="4">
        <v>368.5</v>
      </c>
      <c r="G39" s="4">
        <v>0</v>
      </c>
      <c r="H39" s="4">
        <v>0</v>
      </c>
      <c r="I39" s="6">
        <f t="shared" si="35"/>
        <v>-5000</v>
      </c>
      <c r="J39" s="4">
        <v>0</v>
      </c>
      <c r="K39" s="4">
        <v>0</v>
      </c>
      <c r="L39" s="7">
        <f t="shared" ref="L39:L40" si="50">SUM(K39+J39+I39)</f>
        <v>-5000</v>
      </c>
    </row>
    <row r="40" spans="1:12">
      <c r="A40" s="2" t="s">
        <v>310</v>
      </c>
      <c r="B40" s="3" t="s">
        <v>63</v>
      </c>
      <c r="C40" s="4" t="s">
        <v>14</v>
      </c>
      <c r="D40" s="5">
        <v>4000</v>
      </c>
      <c r="E40" s="5">
        <v>212.45</v>
      </c>
      <c r="F40" s="4">
        <v>214.4</v>
      </c>
      <c r="G40" s="4">
        <v>0</v>
      </c>
      <c r="H40" s="4">
        <v>0</v>
      </c>
      <c r="I40" s="6">
        <f t="shared" si="35"/>
        <v>7800.0000000000682</v>
      </c>
      <c r="J40" s="4">
        <v>0</v>
      </c>
      <c r="K40" s="4">
        <v>0</v>
      </c>
      <c r="L40" s="7">
        <f t="shared" si="50"/>
        <v>7800.0000000000682</v>
      </c>
    </row>
    <row r="41" spans="1:12">
      <c r="A41" s="2" t="s">
        <v>310</v>
      </c>
      <c r="B41" s="3" t="s">
        <v>32</v>
      </c>
      <c r="C41" s="4" t="s">
        <v>14</v>
      </c>
      <c r="D41" s="5">
        <v>2000</v>
      </c>
      <c r="E41" s="5">
        <v>610</v>
      </c>
      <c r="F41" s="4">
        <v>607</v>
      </c>
      <c r="G41" s="4">
        <v>0</v>
      </c>
      <c r="H41" s="4">
        <v>0</v>
      </c>
      <c r="I41" s="6">
        <f t="shared" si="35"/>
        <v>-6000</v>
      </c>
      <c r="J41" s="4">
        <v>0</v>
      </c>
      <c r="K41" s="4">
        <v>0</v>
      </c>
      <c r="L41" s="7">
        <f t="shared" ref="L41" si="51">SUM(K41+J41+I41)</f>
        <v>-6000</v>
      </c>
    </row>
    <row r="42" spans="1:12">
      <c r="A42" s="2" t="s">
        <v>308</v>
      </c>
      <c r="B42" s="3" t="s">
        <v>265</v>
      </c>
      <c r="C42" s="4" t="s">
        <v>14</v>
      </c>
      <c r="D42" s="5">
        <v>7000</v>
      </c>
      <c r="E42" s="5">
        <v>163.5</v>
      </c>
      <c r="F42" s="4">
        <v>164.5</v>
      </c>
      <c r="G42" s="4">
        <v>0</v>
      </c>
      <c r="H42" s="4">
        <v>0</v>
      </c>
      <c r="I42" s="6">
        <f t="shared" si="35"/>
        <v>7000</v>
      </c>
      <c r="J42" s="4">
        <v>0</v>
      </c>
      <c r="K42" s="4">
        <f t="shared" ref="K42" si="52">(IF(C42="SHORT",IF(H42="",0,G42-H42),IF(C42="LONG",IF(H42="",0,(H42-G42)))))*D42</f>
        <v>0</v>
      </c>
      <c r="L42" s="7">
        <f t="shared" ref="L42" si="53">SUM(K42+J42+I42)</f>
        <v>7000</v>
      </c>
    </row>
    <row r="43" spans="1:12">
      <c r="A43" s="2" t="s">
        <v>308</v>
      </c>
      <c r="B43" s="3" t="s">
        <v>44</v>
      </c>
      <c r="C43" s="4" t="s">
        <v>14</v>
      </c>
      <c r="D43" s="5">
        <v>5000</v>
      </c>
      <c r="E43" s="5">
        <v>222.3</v>
      </c>
      <c r="F43" s="4">
        <v>223.3</v>
      </c>
      <c r="G43" s="4">
        <v>0</v>
      </c>
      <c r="H43" s="4">
        <v>0</v>
      </c>
      <c r="I43" s="6">
        <f t="shared" si="35"/>
        <v>5000</v>
      </c>
      <c r="J43" s="4">
        <v>0</v>
      </c>
      <c r="K43" s="4">
        <f t="shared" ref="K43" si="54">(IF(C43="SHORT",IF(H43="",0,G43-H43),IF(C43="LONG",IF(H43="",0,(H43-G43)))))*D43</f>
        <v>0</v>
      </c>
      <c r="L43" s="7">
        <f t="shared" ref="L43" si="55">SUM(K43+J43+I43)</f>
        <v>5000</v>
      </c>
    </row>
    <row r="44" spans="1:12">
      <c r="A44" s="2" t="s">
        <v>308</v>
      </c>
      <c r="B44" s="3" t="s">
        <v>309</v>
      </c>
      <c r="C44" s="4" t="s">
        <v>14</v>
      </c>
      <c r="D44" s="5">
        <v>8000</v>
      </c>
      <c r="E44" s="5">
        <v>92.5</v>
      </c>
      <c r="F44" s="4">
        <v>92.5</v>
      </c>
      <c r="G44" s="4">
        <v>0</v>
      </c>
      <c r="H44" s="4">
        <v>0</v>
      </c>
      <c r="I44" s="6">
        <f t="shared" si="35"/>
        <v>0</v>
      </c>
      <c r="J44" s="4">
        <v>0</v>
      </c>
      <c r="K44" s="4">
        <f t="shared" ref="K44" si="56">(IF(C44="SHORT",IF(H44="",0,G44-H44),IF(C44="LONG",IF(H44="",0,(H44-G44)))))*D44</f>
        <v>0</v>
      </c>
      <c r="L44" s="7">
        <f t="shared" ref="L44" si="57">SUM(K44+J44+I44)</f>
        <v>0</v>
      </c>
    </row>
    <row r="45" spans="1:12">
      <c r="A45" s="2" t="s">
        <v>308</v>
      </c>
      <c r="B45" s="3" t="s">
        <v>49</v>
      </c>
      <c r="C45" s="4" t="s">
        <v>14</v>
      </c>
      <c r="D45" s="5">
        <v>4000</v>
      </c>
      <c r="E45" s="5">
        <v>516</v>
      </c>
      <c r="F45" s="4">
        <v>514.5</v>
      </c>
      <c r="G45" s="4">
        <v>0</v>
      </c>
      <c r="H45" s="4">
        <v>0</v>
      </c>
      <c r="I45" s="6">
        <f t="shared" si="35"/>
        <v>-6000</v>
      </c>
      <c r="J45" s="4">
        <v>0</v>
      </c>
      <c r="K45" s="4">
        <f t="shared" ref="K45" si="58">(IF(C45="SHORT",IF(H45="",0,G45-H45),IF(C45="LONG",IF(H45="",0,(H45-G45)))))*D45</f>
        <v>0</v>
      </c>
      <c r="L45" s="7">
        <f t="shared" ref="L45" si="59">SUM(K45+J45+I45)</f>
        <v>-6000</v>
      </c>
    </row>
    <row r="46" spans="1:12">
      <c r="A46" s="2" t="s">
        <v>307</v>
      </c>
      <c r="B46" s="3" t="s">
        <v>21</v>
      </c>
      <c r="C46" s="4" t="s">
        <v>14</v>
      </c>
      <c r="D46" s="5">
        <v>4000</v>
      </c>
      <c r="E46" s="5">
        <v>393</v>
      </c>
      <c r="F46" s="4">
        <v>394</v>
      </c>
      <c r="G46" s="4">
        <v>395</v>
      </c>
      <c r="H46" s="4">
        <v>396</v>
      </c>
      <c r="I46" s="6">
        <f t="shared" si="35"/>
        <v>4000</v>
      </c>
      <c r="J46" s="4">
        <f>SUM(G46-F46)*D46</f>
        <v>4000</v>
      </c>
      <c r="K46" s="4">
        <f t="shared" ref="K46" si="60">(IF(C46="SHORT",IF(H46="",0,G46-H46),IF(C46="LONG",IF(H46="",0,(H46-G46)))))*D46</f>
        <v>4000</v>
      </c>
      <c r="L46" s="7">
        <f t="shared" ref="L46" si="61">SUM(K46+J46+I46)</f>
        <v>12000</v>
      </c>
    </row>
    <row r="47" spans="1:12">
      <c r="A47" s="2" t="s">
        <v>307</v>
      </c>
      <c r="B47" s="3" t="s">
        <v>46</v>
      </c>
      <c r="C47" s="4" t="s">
        <v>14</v>
      </c>
      <c r="D47" s="5">
        <v>2000</v>
      </c>
      <c r="E47" s="5">
        <v>945.15</v>
      </c>
      <c r="F47" s="4">
        <v>948</v>
      </c>
      <c r="G47" s="4">
        <v>952</v>
      </c>
      <c r="H47" s="4">
        <v>956</v>
      </c>
      <c r="I47" s="6">
        <f t="shared" si="35"/>
        <v>5700.0000000000455</v>
      </c>
      <c r="J47" s="4">
        <f>SUM(G47-F47)*D47</f>
        <v>8000</v>
      </c>
      <c r="K47" s="4">
        <f t="shared" ref="K47" si="62">(IF(C47="SHORT",IF(H47="",0,G47-H47),IF(C47="LONG",IF(H47="",0,(H47-G47)))))*D47</f>
        <v>8000</v>
      </c>
      <c r="L47" s="7">
        <f t="shared" ref="L47" si="63">SUM(K47+J47+I47)</f>
        <v>21700.000000000044</v>
      </c>
    </row>
    <row r="48" spans="1:12">
      <c r="A48" s="2" t="s">
        <v>307</v>
      </c>
      <c r="B48" s="3" t="s">
        <v>303</v>
      </c>
      <c r="C48" s="4" t="s">
        <v>14</v>
      </c>
      <c r="D48" s="5">
        <v>14000</v>
      </c>
      <c r="E48" s="5">
        <v>136.16</v>
      </c>
      <c r="F48" s="4">
        <v>136.5</v>
      </c>
      <c r="G48" s="4">
        <v>0</v>
      </c>
      <c r="H48" s="4">
        <v>0</v>
      </c>
      <c r="I48" s="6">
        <f t="shared" si="35"/>
        <v>4760.0000000000473</v>
      </c>
      <c r="J48" s="4">
        <v>0</v>
      </c>
      <c r="K48" s="4">
        <f t="shared" ref="K48:K49" si="64">(IF(C48="SHORT",IF(H48="",0,G48-H48),IF(C48="LONG",IF(H48="",0,(H48-G48)))))*D48</f>
        <v>0</v>
      </c>
      <c r="L48" s="7">
        <f t="shared" ref="L48:L49" si="65">SUM(K48+J48+I48)</f>
        <v>4760.0000000000473</v>
      </c>
    </row>
    <row r="49" spans="1:12">
      <c r="A49" s="2" t="s">
        <v>307</v>
      </c>
      <c r="B49" s="3" t="s">
        <v>315</v>
      </c>
      <c r="C49" s="4" t="s">
        <v>14</v>
      </c>
      <c r="D49" s="5">
        <v>3200</v>
      </c>
      <c r="E49" s="5">
        <v>298.7</v>
      </c>
      <c r="F49" s="4">
        <v>301.2</v>
      </c>
      <c r="G49" s="4">
        <v>303.95</v>
      </c>
      <c r="H49" s="4">
        <v>306.8</v>
      </c>
      <c r="I49" s="6">
        <f t="shared" si="35"/>
        <v>8000</v>
      </c>
      <c r="J49" s="4">
        <f>SUM(G49-F49)*D49</f>
        <v>8800</v>
      </c>
      <c r="K49" s="4">
        <f t="shared" si="64"/>
        <v>9120.0000000000728</v>
      </c>
      <c r="L49" s="7">
        <f t="shared" si="65"/>
        <v>25920.000000000073</v>
      </c>
    </row>
    <row r="50" spans="1:12">
      <c r="A50" s="2" t="s">
        <v>307</v>
      </c>
      <c r="B50" s="3" t="s">
        <v>25</v>
      </c>
      <c r="C50" s="4" t="s">
        <v>14</v>
      </c>
      <c r="D50" s="5">
        <v>6000</v>
      </c>
      <c r="E50" s="5">
        <v>269.5</v>
      </c>
      <c r="F50" s="4">
        <v>270.5</v>
      </c>
      <c r="G50" s="4">
        <v>0</v>
      </c>
      <c r="H50" s="4">
        <v>0</v>
      </c>
      <c r="I50" s="6">
        <f t="shared" si="35"/>
        <v>6000</v>
      </c>
      <c r="J50" s="4">
        <v>0</v>
      </c>
      <c r="K50" s="4">
        <f t="shared" ref="K50" si="66">(IF(C50="SHORT",IF(H50="",0,G50-H50),IF(C50="LONG",IF(H50="",0,(H50-G50)))))*D50</f>
        <v>0</v>
      </c>
      <c r="L50" s="7">
        <f t="shared" ref="L50" si="67">SUM(K50+J50+I50)</f>
        <v>6000</v>
      </c>
    </row>
    <row r="51" spans="1:12">
      <c r="A51" s="2" t="s">
        <v>306</v>
      </c>
      <c r="B51" s="3" t="s">
        <v>303</v>
      </c>
      <c r="C51" s="4" t="s">
        <v>14</v>
      </c>
      <c r="D51" s="5">
        <v>14000</v>
      </c>
      <c r="E51" s="5">
        <v>130.75</v>
      </c>
      <c r="F51" s="4">
        <v>131.25</v>
      </c>
      <c r="G51" s="4">
        <v>132</v>
      </c>
      <c r="H51" s="4">
        <v>133</v>
      </c>
      <c r="I51" s="6">
        <f t="shared" si="35"/>
        <v>7000</v>
      </c>
      <c r="J51" s="4">
        <f>SUM(G51-F51)*D51</f>
        <v>10500</v>
      </c>
      <c r="K51" s="4">
        <f t="shared" ref="K51" si="68">(IF(C51="SHORT",IF(H51="",0,G51-H51),IF(C51="LONG",IF(H51="",0,(H51-G51)))))*D51</f>
        <v>14000</v>
      </c>
      <c r="L51" s="7">
        <f t="shared" ref="L51" si="69">SUM(K51+J51+I51)</f>
        <v>31500</v>
      </c>
    </row>
    <row r="52" spans="1:12">
      <c r="A52" s="2" t="s">
        <v>306</v>
      </c>
      <c r="B52" s="3" t="s">
        <v>88</v>
      </c>
      <c r="C52" s="4" t="s">
        <v>14</v>
      </c>
      <c r="D52" s="5">
        <v>8000</v>
      </c>
      <c r="E52" s="5">
        <v>213.5</v>
      </c>
      <c r="F52" s="4">
        <v>214.25</v>
      </c>
      <c r="G52" s="4">
        <v>215</v>
      </c>
      <c r="H52" s="4">
        <v>216</v>
      </c>
      <c r="I52" s="6">
        <f t="shared" si="35"/>
        <v>6000</v>
      </c>
      <c r="J52" s="4">
        <f>SUM(G52-F52)*D52</f>
        <v>6000</v>
      </c>
      <c r="K52" s="4">
        <f t="shared" ref="K52" si="70">(IF(C52="SHORT",IF(H52="",0,G52-H52),IF(C52="LONG",IF(H52="",0,(H52-G52)))))*D52</f>
        <v>8000</v>
      </c>
      <c r="L52" s="7">
        <f t="shared" ref="L52" si="71">SUM(K52+J52+I52)</f>
        <v>20000</v>
      </c>
    </row>
    <row r="53" spans="1:12">
      <c r="A53" s="2" t="s">
        <v>306</v>
      </c>
      <c r="B53" s="3" t="s">
        <v>303</v>
      </c>
      <c r="C53" s="4" t="s">
        <v>14</v>
      </c>
      <c r="D53" s="5">
        <v>14000</v>
      </c>
      <c r="E53" s="5">
        <v>132</v>
      </c>
      <c r="F53" s="4">
        <v>132.5</v>
      </c>
      <c r="G53" s="4">
        <v>133</v>
      </c>
      <c r="H53" s="4">
        <v>133.5</v>
      </c>
      <c r="I53" s="6">
        <f t="shared" si="35"/>
        <v>7000</v>
      </c>
      <c r="J53" s="4">
        <f>SUM(G53-F53)*D53</f>
        <v>7000</v>
      </c>
      <c r="K53" s="4">
        <f t="shared" ref="K53" si="72">(IF(C53="SHORT",IF(H53="",0,G53-H53),IF(C53="LONG",IF(H53="",0,(H53-G53)))))*D53</f>
        <v>7000</v>
      </c>
      <c r="L53" s="7">
        <f t="shared" ref="L53" si="73">SUM(K53+J53+I53)</f>
        <v>21000</v>
      </c>
    </row>
    <row r="54" spans="1:12">
      <c r="A54" s="2" t="s">
        <v>306</v>
      </c>
      <c r="B54" s="3" t="s">
        <v>73</v>
      </c>
      <c r="C54" s="4" t="s">
        <v>15</v>
      </c>
      <c r="D54" s="5">
        <v>12000</v>
      </c>
      <c r="E54" s="5">
        <v>141.5</v>
      </c>
      <c r="F54" s="4">
        <v>141</v>
      </c>
      <c r="G54" s="4">
        <v>133</v>
      </c>
      <c r="H54" s="4">
        <v>133.5</v>
      </c>
      <c r="I54" s="6">
        <f t="shared" si="35"/>
        <v>6000</v>
      </c>
      <c r="J54" s="4">
        <v>0</v>
      </c>
      <c r="K54" s="4">
        <v>0</v>
      </c>
      <c r="L54" s="7">
        <f t="shared" ref="L54" si="74">SUM(K54+J54+I54)</f>
        <v>6000</v>
      </c>
    </row>
    <row r="55" spans="1:12">
      <c r="A55" s="2" t="s">
        <v>305</v>
      </c>
      <c r="B55" s="3" t="s">
        <v>21</v>
      </c>
      <c r="C55" s="4" t="s">
        <v>14</v>
      </c>
      <c r="D55" s="5">
        <v>4000</v>
      </c>
      <c r="E55" s="5">
        <v>375</v>
      </c>
      <c r="F55" s="4">
        <v>376</v>
      </c>
      <c r="G55" s="4">
        <v>377</v>
      </c>
      <c r="H55" s="4">
        <v>378</v>
      </c>
      <c r="I55" s="6">
        <f t="shared" si="35"/>
        <v>4000</v>
      </c>
      <c r="J55" s="4">
        <f>SUM(G55-F55)*D55</f>
        <v>4000</v>
      </c>
      <c r="K55" s="4">
        <f t="shared" ref="K55" si="75">(IF(C55="SHORT",IF(H55="",0,G55-H55),IF(C55="LONG",IF(H55="",0,(H55-G55)))))*D55</f>
        <v>4000</v>
      </c>
      <c r="L55" s="7">
        <f t="shared" ref="L55" si="76">SUM(K55+J55+I55)</f>
        <v>12000</v>
      </c>
    </row>
    <row r="56" spans="1:12">
      <c r="A56" s="2" t="s">
        <v>305</v>
      </c>
      <c r="B56" s="3" t="s">
        <v>52</v>
      </c>
      <c r="C56" s="4" t="s">
        <v>14</v>
      </c>
      <c r="D56" s="5">
        <v>6000</v>
      </c>
      <c r="E56" s="5">
        <v>283.5</v>
      </c>
      <c r="F56" s="4">
        <v>284.5</v>
      </c>
      <c r="G56" s="4">
        <v>285.5</v>
      </c>
      <c r="H56" s="4">
        <v>286.5</v>
      </c>
      <c r="I56" s="6">
        <f t="shared" si="35"/>
        <v>6000</v>
      </c>
      <c r="J56" s="4">
        <f>SUM(G56-F56)*D56</f>
        <v>6000</v>
      </c>
      <c r="K56" s="4">
        <f t="shared" ref="K56" si="77">(IF(C56="SHORT",IF(H56="",0,G56-H56),IF(C56="LONG",IF(H56="",0,(H56-G56)))))*D56</f>
        <v>6000</v>
      </c>
      <c r="L56" s="7">
        <f t="shared" ref="L56" si="78">SUM(K56+J56+I56)</f>
        <v>18000</v>
      </c>
    </row>
    <row r="57" spans="1:12">
      <c r="A57" s="2" t="s">
        <v>305</v>
      </c>
      <c r="B57" s="3" t="s">
        <v>44</v>
      </c>
      <c r="C57" s="4" t="s">
        <v>14</v>
      </c>
      <c r="D57" s="5">
        <v>5000</v>
      </c>
      <c r="E57" s="5">
        <v>213</v>
      </c>
      <c r="F57" s="4">
        <v>214</v>
      </c>
      <c r="G57" s="4">
        <v>215</v>
      </c>
      <c r="H57" s="4">
        <v>216</v>
      </c>
      <c r="I57" s="6">
        <f t="shared" si="35"/>
        <v>5000</v>
      </c>
      <c r="J57" s="4">
        <f>SUM(G57-F57)*D57</f>
        <v>5000</v>
      </c>
      <c r="K57" s="4">
        <f t="shared" ref="K57" si="79">(IF(C57="SHORT",IF(H57="",0,G57-H57),IF(C57="LONG",IF(H57="",0,(H57-G57)))))*D57</f>
        <v>5000</v>
      </c>
      <c r="L57" s="7">
        <f t="shared" ref="L57" si="80">SUM(K57+J57+I57)</f>
        <v>15000</v>
      </c>
    </row>
    <row r="58" spans="1:12">
      <c r="A58" s="2" t="s">
        <v>305</v>
      </c>
      <c r="B58" s="3" t="s">
        <v>25</v>
      </c>
      <c r="C58" s="4" t="s">
        <v>14</v>
      </c>
      <c r="D58" s="5">
        <v>6000</v>
      </c>
      <c r="E58" s="5">
        <v>243</v>
      </c>
      <c r="F58" s="4">
        <v>244</v>
      </c>
      <c r="G58" s="4">
        <v>0</v>
      </c>
      <c r="H58" s="4">
        <v>0</v>
      </c>
      <c r="I58" s="6">
        <f t="shared" si="35"/>
        <v>6000</v>
      </c>
      <c r="J58" s="4">
        <v>0</v>
      </c>
      <c r="K58" s="4">
        <f t="shared" ref="K58" si="81">(IF(C58="SHORT",IF(H58="",0,G58-H58),IF(C58="LONG",IF(H58="",0,(H58-G58)))))*D58</f>
        <v>0</v>
      </c>
      <c r="L58" s="7">
        <f t="shared" ref="L58" si="82">SUM(K58+J58+I58)</f>
        <v>6000</v>
      </c>
    </row>
    <row r="59" spans="1:12">
      <c r="A59" s="2" t="s">
        <v>305</v>
      </c>
      <c r="B59" s="3" t="s">
        <v>65</v>
      </c>
      <c r="C59" s="4" t="s">
        <v>14</v>
      </c>
      <c r="D59" s="5">
        <v>18000</v>
      </c>
      <c r="E59" s="5">
        <v>111</v>
      </c>
      <c r="F59" s="4">
        <v>111.35</v>
      </c>
      <c r="G59" s="4">
        <v>0</v>
      </c>
      <c r="H59" s="4">
        <v>0</v>
      </c>
      <c r="I59" s="6">
        <f t="shared" si="35"/>
        <v>6299.9999999998981</v>
      </c>
      <c r="J59" s="4">
        <v>0</v>
      </c>
      <c r="K59" s="4">
        <f t="shared" ref="K59" si="83">(IF(C59="SHORT",IF(H59="",0,G59-H59),IF(C59="LONG",IF(H59="",0,(H59-G59)))))*D59</f>
        <v>0</v>
      </c>
      <c r="L59" s="7">
        <f t="shared" ref="L59" si="84">SUM(K59+J59+I59)</f>
        <v>6299.9999999998981</v>
      </c>
    </row>
    <row r="60" spans="1:12">
      <c r="A60" s="2" t="s">
        <v>305</v>
      </c>
      <c r="B60" s="3" t="s">
        <v>303</v>
      </c>
      <c r="C60" s="4" t="s">
        <v>14</v>
      </c>
      <c r="D60" s="5">
        <v>14000</v>
      </c>
      <c r="E60" s="5">
        <v>127.5</v>
      </c>
      <c r="F60" s="4">
        <v>126.7</v>
      </c>
      <c r="G60" s="4">
        <v>0</v>
      </c>
      <c r="H60" s="4">
        <v>0</v>
      </c>
      <c r="I60" s="6">
        <f t="shared" si="35"/>
        <v>-11199.99999999996</v>
      </c>
      <c r="J60" s="4">
        <v>0</v>
      </c>
      <c r="K60" s="4">
        <f t="shared" ref="K60" si="85">(IF(C60="SHORT",IF(H60="",0,G60-H60),IF(C60="LONG",IF(H60="",0,(H60-G60)))))*D60</f>
        <v>0</v>
      </c>
      <c r="L60" s="7">
        <f t="shared" ref="L60" si="86">SUM(K60+J60+I60)</f>
        <v>-11199.99999999996</v>
      </c>
    </row>
    <row r="61" spans="1:12">
      <c r="A61" s="2" t="s">
        <v>305</v>
      </c>
      <c r="B61" s="3" t="s">
        <v>65</v>
      </c>
      <c r="C61" s="4" t="s">
        <v>14</v>
      </c>
      <c r="D61" s="5">
        <v>18000</v>
      </c>
      <c r="E61" s="5">
        <v>116</v>
      </c>
      <c r="F61" s="4">
        <v>115.2</v>
      </c>
      <c r="G61" s="4">
        <v>0</v>
      </c>
      <c r="H61" s="4">
        <v>0</v>
      </c>
      <c r="I61" s="6">
        <f t="shared" si="35"/>
        <v>-14399.999999999949</v>
      </c>
      <c r="J61" s="4">
        <v>0</v>
      </c>
      <c r="K61" s="4">
        <f t="shared" ref="K61" si="87">(IF(C61="SHORT",IF(H61="",0,G61-H61),IF(C61="LONG",IF(H61="",0,(H61-G61)))))*D61</f>
        <v>0</v>
      </c>
      <c r="L61" s="7">
        <f t="shared" ref="L61" si="88">SUM(K61+J61+I61)</f>
        <v>-14399.999999999949</v>
      </c>
    </row>
    <row r="62" spans="1:12">
      <c r="A62" s="2" t="s">
        <v>304</v>
      </c>
      <c r="B62" s="3" t="s">
        <v>25</v>
      </c>
      <c r="C62" s="4" t="s">
        <v>14</v>
      </c>
      <c r="D62" s="5">
        <v>6000</v>
      </c>
      <c r="E62" s="5">
        <v>244</v>
      </c>
      <c r="F62" s="4">
        <v>245</v>
      </c>
      <c r="G62" s="4">
        <v>246</v>
      </c>
      <c r="H62" s="4">
        <v>247</v>
      </c>
      <c r="I62" s="6">
        <f t="shared" si="35"/>
        <v>6000</v>
      </c>
      <c r="J62" s="4">
        <f>SUM(G62-F62)*D62</f>
        <v>6000</v>
      </c>
      <c r="K62" s="4">
        <f t="shared" ref="K62:K63" si="89">(IF(C62="SHORT",IF(H62="",0,G62-H62),IF(C62="LONG",IF(H62="",0,(H62-G62)))))*D62</f>
        <v>6000</v>
      </c>
      <c r="L62" s="7">
        <f t="shared" ref="L62:L63" si="90">SUM(K62+J62+I62)</f>
        <v>18000</v>
      </c>
    </row>
    <row r="63" spans="1:12">
      <c r="A63" s="2" t="s">
        <v>304</v>
      </c>
      <c r="B63" s="3" t="s">
        <v>21</v>
      </c>
      <c r="C63" s="4" t="s">
        <v>14</v>
      </c>
      <c r="D63" s="5">
        <v>4000</v>
      </c>
      <c r="E63" s="5">
        <v>372</v>
      </c>
      <c r="F63" s="4">
        <v>373</v>
      </c>
      <c r="G63" s="4">
        <v>374</v>
      </c>
      <c r="H63" s="4">
        <v>375</v>
      </c>
      <c r="I63" s="6">
        <f t="shared" si="35"/>
        <v>4000</v>
      </c>
      <c r="J63" s="4">
        <f>SUM(G63-F63)*D63</f>
        <v>4000</v>
      </c>
      <c r="K63" s="4">
        <f t="shared" si="89"/>
        <v>4000</v>
      </c>
      <c r="L63" s="7">
        <f t="shared" si="90"/>
        <v>12000</v>
      </c>
    </row>
    <row r="64" spans="1:12">
      <c r="A64" s="2" t="s">
        <v>304</v>
      </c>
      <c r="B64" s="3" t="s">
        <v>88</v>
      </c>
      <c r="C64" s="4" t="s">
        <v>14</v>
      </c>
      <c r="D64" s="5">
        <v>8000</v>
      </c>
      <c r="E64" s="5">
        <v>204</v>
      </c>
      <c r="F64" s="4">
        <v>204.7</v>
      </c>
      <c r="G64" s="4">
        <v>206</v>
      </c>
      <c r="H64" s="4">
        <v>207</v>
      </c>
      <c r="I64" s="6">
        <f t="shared" si="35"/>
        <v>5599.9999999999091</v>
      </c>
      <c r="J64" s="4">
        <f>SUM(G64-F64)*D64</f>
        <v>10400.000000000091</v>
      </c>
      <c r="K64" s="4">
        <f t="shared" ref="K64" si="91">(IF(C64="SHORT",IF(H64="",0,G64-H64),IF(C64="LONG",IF(H64="",0,(H64-G64)))))*D64</f>
        <v>8000</v>
      </c>
      <c r="L64" s="7">
        <f t="shared" ref="L64" si="92">SUM(K64+J64+I64)</f>
        <v>24000</v>
      </c>
    </row>
    <row r="65" spans="1:12">
      <c r="A65" s="2" t="s">
        <v>304</v>
      </c>
      <c r="B65" s="3" t="s">
        <v>65</v>
      </c>
      <c r="C65" s="4" t="s">
        <v>14</v>
      </c>
      <c r="D65" s="5">
        <v>18000</v>
      </c>
      <c r="E65" s="5">
        <v>120</v>
      </c>
      <c r="F65" s="4">
        <v>120.5</v>
      </c>
      <c r="G65" s="4">
        <v>121</v>
      </c>
      <c r="H65" s="4">
        <v>121.5</v>
      </c>
      <c r="I65" s="6">
        <f t="shared" si="35"/>
        <v>9000</v>
      </c>
      <c r="J65" s="4">
        <f>SUM(G65-F65)*D65</f>
        <v>9000</v>
      </c>
      <c r="K65" s="4">
        <f t="shared" ref="K65" si="93">(IF(C65="SHORT",IF(H65="",0,G65-H65),IF(C65="LONG",IF(H65="",0,(H65-G65)))))*D65</f>
        <v>9000</v>
      </c>
      <c r="L65" s="7">
        <f t="shared" ref="L65" si="94">SUM(K65+J65+I65)</f>
        <v>27000</v>
      </c>
    </row>
    <row r="66" spans="1:12">
      <c r="A66" s="2" t="s">
        <v>304</v>
      </c>
      <c r="B66" s="3" t="s">
        <v>303</v>
      </c>
      <c r="C66" s="4" t="s">
        <v>14</v>
      </c>
      <c r="D66" s="5">
        <v>14000</v>
      </c>
      <c r="E66" s="5">
        <v>122</v>
      </c>
      <c r="F66" s="4">
        <v>122.5</v>
      </c>
      <c r="G66" s="4">
        <v>123</v>
      </c>
      <c r="H66" s="4">
        <v>123.5</v>
      </c>
      <c r="I66" s="6">
        <f t="shared" si="35"/>
        <v>7000</v>
      </c>
      <c r="J66" s="4">
        <f>SUM(G66-F66)*D66</f>
        <v>7000</v>
      </c>
      <c r="K66" s="4">
        <f t="shared" ref="K66" si="95">(IF(C66="SHORT",IF(H66="",0,G66-H66),IF(C66="LONG",IF(H66="",0,(H66-G66)))))*D66</f>
        <v>7000</v>
      </c>
      <c r="L66" s="7">
        <f t="shared" ref="L66" si="96">SUM(K66+J66+I66)</f>
        <v>21000</v>
      </c>
    </row>
    <row r="67" spans="1:12">
      <c r="A67" s="2" t="s">
        <v>301</v>
      </c>
      <c r="B67" s="3" t="s">
        <v>46</v>
      </c>
      <c r="C67" s="4" t="s">
        <v>15</v>
      </c>
      <c r="D67" s="5">
        <v>2000</v>
      </c>
      <c r="E67" s="5">
        <v>980</v>
      </c>
      <c r="F67" s="4">
        <v>977</v>
      </c>
      <c r="G67" s="4">
        <v>973</v>
      </c>
      <c r="H67" s="4">
        <v>968</v>
      </c>
      <c r="I67" s="6">
        <f t="shared" si="35"/>
        <v>6000</v>
      </c>
      <c r="J67" s="4">
        <f>SUM(F67-G67)*D67</f>
        <v>8000</v>
      </c>
      <c r="K67" s="4">
        <f t="shared" ref="K67:K68" si="97">(IF(C67="SHORT",IF(H67="",0,G67-H67),IF(C67="LONG",IF(H67="",0,(H67-G67)))))*D67</f>
        <v>10000</v>
      </c>
      <c r="L67" s="7">
        <f t="shared" ref="L67:L69" si="98">SUM(K67+J67+I67)</f>
        <v>24000</v>
      </c>
    </row>
    <row r="68" spans="1:12">
      <c r="A68" s="2" t="s">
        <v>301</v>
      </c>
      <c r="B68" s="3" t="s">
        <v>41</v>
      </c>
      <c r="C68" s="4" t="s">
        <v>14</v>
      </c>
      <c r="D68" s="5">
        <v>5000</v>
      </c>
      <c r="E68" s="5">
        <v>225</v>
      </c>
      <c r="F68" s="4">
        <v>226</v>
      </c>
      <c r="G68" s="4">
        <v>0</v>
      </c>
      <c r="H68" s="4">
        <v>0</v>
      </c>
      <c r="I68" s="6">
        <f t="shared" si="35"/>
        <v>5000</v>
      </c>
      <c r="J68" s="4">
        <v>0</v>
      </c>
      <c r="K68" s="4">
        <f t="shared" si="97"/>
        <v>0</v>
      </c>
      <c r="L68" s="7">
        <f t="shared" si="98"/>
        <v>5000</v>
      </c>
    </row>
    <row r="69" spans="1:12">
      <c r="A69" s="2" t="s">
        <v>301</v>
      </c>
      <c r="B69" s="3" t="s">
        <v>21</v>
      </c>
      <c r="C69" s="4" t="s">
        <v>14</v>
      </c>
      <c r="D69" s="5">
        <v>4000</v>
      </c>
      <c r="E69" s="5">
        <v>389</v>
      </c>
      <c r="F69" s="4">
        <v>390</v>
      </c>
      <c r="G69" s="4">
        <v>391</v>
      </c>
      <c r="H69" s="4">
        <v>0</v>
      </c>
      <c r="I69" s="6">
        <f t="shared" si="35"/>
        <v>4000</v>
      </c>
      <c r="J69" s="4">
        <f>SUM(G69-F69)*D69</f>
        <v>4000</v>
      </c>
      <c r="K69" s="4">
        <v>0</v>
      </c>
      <c r="L69" s="7">
        <f t="shared" si="98"/>
        <v>8000</v>
      </c>
    </row>
    <row r="70" spans="1:12">
      <c r="A70" s="2" t="s">
        <v>301</v>
      </c>
      <c r="B70" s="3" t="s">
        <v>302</v>
      </c>
      <c r="C70" s="4" t="s">
        <v>14</v>
      </c>
      <c r="D70" s="5">
        <v>1000</v>
      </c>
      <c r="E70" s="5">
        <v>1164</v>
      </c>
      <c r="F70" s="4">
        <v>1158</v>
      </c>
      <c r="G70" s="4">
        <v>0</v>
      </c>
      <c r="H70" s="4">
        <v>0</v>
      </c>
      <c r="I70" s="6">
        <f t="shared" si="35"/>
        <v>-6000</v>
      </c>
      <c r="J70" s="4">
        <v>0</v>
      </c>
      <c r="K70" s="4">
        <v>0</v>
      </c>
      <c r="L70" s="7">
        <f t="shared" ref="L70" si="99">SUM(K70+J70+I70)</f>
        <v>-6000</v>
      </c>
    </row>
    <row r="71" spans="1:12">
      <c r="A71" s="2" t="s">
        <v>300</v>
      </c>
      <c r="B71" s="3" t="s">
        <v>28</v>
      </c>
      <c r="C71" s="4" t="s">
        <v>14</v>
      </c>
      <c r="D71" s="5">
        <v>6000</v>
      </c>
      <c r="E71" s="5">
        <v>383.5</v>
      </c>
      <c r="F71" s="4">
        <v>384.5</v>
      </c>
      <c r="G71" s="4">
        <v>0</v>
      </c>
      <c r="H71" s="4">
        <v>0</v>
      </c>
      <c r="I71" s="6">
        <f t="shared" si="35"/>
        <v>6000</v>
      </c>
      <c r="J71" s="4">
        <v>0</v>
      </c>
      <c r="K71" s="4">
        <f t="shared" ref="K71" si="100">(IF(C71="SHORT",IF(H71="",0,G71-H71),IF(C71="LONG",IF(H71="",0,(H71-G71)))))*D71</f>
        <v>0</v>
      </c>
      <c r="L71" s="7">
        <f t="shared" ref="L71" si="101">SUM(K71+J71+I71)</f>
        <v>6000</v>
      </c>
    </row>
    <row r="72" spans="1:12">
      <c r="A72" s="2" t="s">
        <v>300</v>
      </c>
      <c r="B72" s="3" t="s">
        <v>102</v>
      </c>
      <c r="C72" s="4" t="s">
        <v>14</v>
      </c>
      <c r="D72" s="5">
        <v>3000</v>
      </c>
      <c r="E72" s="5">
        <v>425</v>
      </c>
      <c r="F72" s="4">
        <v>427</v>
      </c>
      <c r="G72" s="4">
        <v>429</v>
      </c>
      <c r="H72" s="4">
        <v>431</v>
      </c>
      <c r="I72" s="6">
        <f t="shared" si="35"/>
        <v>6000</v>
      </c>
      <c r="J72" s="4">
        <f>SUM(G72-F72)*D72</f>
        <v>6000</v>
      </c>
      <c r="K72" s="4">
        <f t="shared" ref="K72" si="102">(IF(C72="SHORT",IF(H72="",0,G72-H72),IF(C72="LONG",IF(H72="",0,(H72-G72)))))*D72</f>
        <v>6000</v>
      </c>
      <c r="L72" s="7">
        <f t="shared" ref="L72" si="103">SUM(K72+J72+I72)</f>
        <v>18000</v>
      </c>
    </row>
    <row r="73" spans="1:12">
      <c r="A73" s="2" t="s">
        <v>300</v>
      </c>
      <c r="B73" s="3" t="s">
        <v>44</v>
      </c>
      <c r="C73" s="4" t="s">
        <v>14</v>
      </c>
      <c r="D73" s="5">
        <v>5000</v>
      </c>
      <c r="E73" s="5">
        <v>246</v>
      </c>
      <c r="F73" s="4">
        <v>244.4</v>
      </c>
      <c r="G73" s="4">
        <v>0</v>
      </c>
      <c r="H73" s="4">
        <v>0</v>
      </c>
      <c r="I73" s="6">
        <f t="shared" si="35"/>
        <v>-7999.9999999999718</v>
      </c>
      <c r="J73" s="4">
        <v>0</v>
      </c>
      <c r="K73" s="4">
        <f t="shared" ref="K73" si="104">(IF(C73="SHORT",IF(H73="",0,G73-H73),IF(C73="LONG",IF(H73="",0,(H73-G73)))))*D73</f>
        <v>0</v>
      </c>
      <c r="L73" s="7">
        <f t="shared" ref="L73" si="105">SUM(K73+J73+I73)</f>
        <v>-7999.9999999999718</v>
      </c>
    </row>
    <row r="74" spans="1:12">
      <c r="A74" s="2" t="s">
        <v>300</v>
      </c>
      <c r="B74" s="3" t="s">
        <v>49</v>
      </c>
      <c r="C74" s="4" t="s">
        <v>14</v>
      </c>
      <c r="D74" s="5">
        <v>4000</v>
      </c>
      <c r="E74" s="5">
        <v>530</v>
      </c>
      <c r="F74" s="4">
        <v>528.4</v>
      </c>
      <c r="G74" s="4">
        <v>0</v>
      </c>
      <c r="H74" s="4">
        <v>0</v>
      </c>
      <c r="I74" s="6">
        <f t="shared" si="35"/>
        <v>-6400.0000000000909</v>
      </c>
      <c r="J74" s="4">
        <v>0</v>
      </c>
      <c r="K74" s="4">
        <f t="shared" ref="K74" si="106">(IF(C74="SHORT",IF(H74="",0,G74-H74),IF(C74="LONG",IF(H74="",0,(H74-G74)))))*D74</f>
        <v>0</v>
      </c>
      <c r="L74" s="7">
        <f t="shared" ref="L74" si="107">SUM(K74+J74+I74)</f>
        <v>-6400.0000000000909</v>
      </c>
    </row>
    <row r="75" spans="1:12" s="51" customFormat="1">
      <c r="A75" s="45"/>
      <c r="B75" s="46"/>
      <c r="C75" s="47"/>
      <c r="D75" s="48"/>
      <c r="E75" s="48"/>
      <c r="F75" s="47"/>
      <c r="G75" s="47"/>
      <c r="H75" s="47"/>
      <c r="I75" s="49"/>
      <c r="J75" s="47"/>
      <c r="K75" s="47"/>
      <c r="L75" s="50"/>
    </row>
    <row r="76" spans="1:12" s="51" customFormat="1">
      <c r="A76" s="45"/>
      <c r="B76" s="46"/>
      <c r="C76" s="47"/>
      <c r="D76" s="48"/>
      <c r="E76" s="48"/>
      <c r="F76" s="47"/>
      <c r="G76" s="47"/>
      <c r="H76" s="47"/>
      <c r="I76" s="49"/>
      <c r="J76" s="47"/>
      <c r="K76" s="47"/>
      <c r="L76" s="50"/>
    </row>
    <row r="77" spans="1:12">
      <c r="A77" s="2" t="s">
        <v>280</v>
      </c>
      <c r="B77" s="3" t="s">
        <v>75</v>
      </c>
      <c r="C77" s="4" t="s">
        <v>14</v>
      </c>
      <c r="D77" s="5">
        <v>8000</v>
      </c>
      <c r="E77" s="5">
        <v>217</v>
      </c>
      <c r="F77" s="4">
        <v>217.7</v>
      </c>
      <c r="G77" s="4">
        <v>0</v>
      </c>
      <c r="H77" s="4">
        <v>0</v>
      </c>
      <c r="I77" s="6">
        <f t="shared" si="35"/>
        <v>5599.9999999999091</v>
      </c>
      <c r="J77" s="4">
        <v>0</v>
      </c>
      <c r="K77" s="4">
        <f t="shared" ref="K77" si="108">(IF(C77="SHORT",IF(H77="",0,G77-H77),IF(C77="LONG",IF(H77="",0,(H77-G77)))))*D77</f>
        <v>0</v>
      </c>
      <c r="L77" s="7">
        <f t="shared" ref="L77" si="109">SUM(K77+J77+I77)</f>
        <v>5599.9999999999091</v>
      </c>
    </row>
    <row r="78" spans="1:12">
      <c r="A78" s="2" t="s">
        <v>280</v>
      </c>
      <c r="B78" s="3" t="s">
        <v>41</v>
      </c>
      <c r="C78" s="4" t="s">
        <v>14</v>
      </c>
      <c r="D78" s="5">
        <v>5000</v>
      </c>
      <c r="E78" s="5">
        <v>434.5</v>
      </c>
      <c r="F78" s="4">
        <v>435.5</v>
      </c>
      <c r="G78" s="4">
        <v>0</v>
      </c>
      <c r="H78" s="4">
        <v>0</v>
      </c>
      <c r="I78" s="6">
        <f t="shared" si="35"/>
        <v>5000</v>
      </c>
      <c r="J78" s="4">
        <v>0</v>
      </c>
      <c r="K78" s="4">
        <f t="shared" ref="K78" si="110">(IF(C78="SHORT",IF(H78="",0,G78-H78),IF(C78="LONG",IF(H78="",0,(H78-G78)))))*D78</f>
        <v>0</v>
      </c>
      <c r="L78" s="7">
        <f t="shared" ref="L78" si="111">SUM(K78+J78+I78)</f>
        <v>5000</v>
      </c>
    </row>
    <row r="79" spans="1:12">
      <c r="A79" s="2" t="s">
        <v>280</v>
      </c>
      <c r="B79" s="3" t="s">
        <v>251</v>
      </c>
      <c r="C79" s="4" t="s">
        <v>14</v>
      </c>
      <c r="D79" s="5">
        <v>8000</v>
      </c>
      <c r="E79" s="5">
        <v>177.5</v>
      </c>
      <c r="F79" s="4">
        <v>177.5</v>
      </c>
      <c r="G79" s="4">
        <v>0</v>
      </c>
      <c r="H79" s="4">
        <v>0</v>
      </c>
      <c r="I79" s="6">
        <f t="shared" si="35"/>
        <v>0</v>
      </c>
      <c r="J79" s="4">
        <v>0</v>
      </c>
      <c r="K79" s="4">
        <f t="shared" ref="K79:K80" si="112">(IF(C79="SHORT",IF(H79="",0,G79-H79),IF(C79="LONG",IF(H79="",0,(H79-G79)))))*D79</f>
        <v>0</v>
      </c>
      <c r="L79" s="7">
        <f t="shared" ref="L79:L80" si="113">SUM(K79+J79+I79)</f>
        <v>0</v>
      </c>
    </row>
    <row r="80" spans="1:12">
      <c r="A80" s="2" t="s">
        <v>280</v>
      </c>
      <c r="B80" s="3" t="s">
        <v>123</v>
      </c>
      <c r="C80" s="4" t="s">
        <v>15</v>
      </c>
      <c r="D80" s="5">
        <v>1600</v>
      </c>
      <c r="E80" s="5">
        <v>1050</v>
      </c>
      <c r="F80" s="4">
        <v>1047.2</v>
      </c>
      <c r="G80" s="4">
        <v>0</v>
      </c>
      <c r="H80" s="4">
        <v>0</v>
      </c>
      <c r="I80" s="6">
        <f t="shared" si="35"/>
        <v>4479.9999999999272</v>
      </c>
      <c r="J80" s="4">
        <v>0</v>
      </c>
      <c r="K80" s="4">
        <f t="shared" si="112"/>
        <v>0</v>
      </c>
      <c r="L80" s="7">
        <f t="shared" si="113"/>
        <v>4479.9999999999272</v>
      </c>
    </row>
    <row r="81" spans="1:12">
      <c r="A81" s="2" t="s">
        <v>281</v>
      </c>
      <c r="B81" s="3" t="s">
        <v>88</v>
      </c>
      <c r="C81" s="4" t="s">
        <v>14</v>
      </c>
      <c r="D81" s="5">
        <v>8000</v>
      </c>
      <c r="E81" s="5">
        <v>218</v>
      </c>
      <c r="F81" s="4">
        <v>218.7</v>
      </c>
      <c r="G81" s="4">
        <v>219.5</v>
      </c>
      <c r="H81" s="4">
        <v>220.5</v>
      </c>
      <c r="I81" s="6">
        <f t="shared" si="35"/>
        <v>5599.9999999999091</v>
      </c>
      <c r="J81" s="4">
        <f>SUM(G81-F81)*D81</f>
        <v>6400.0000000000909</v>
      </c>
      <c r="K81" s="4">
        <f t="shared" ref="K81" si="114">(IF(C81="SHORT",IF(H81="",0,G81-H81),IF(C81="LONG",IF(H81="",0,(H81-G81)))))*D81</f>
        <v>8000</v>
      </c>
      <c r="L81" s="7">
        <f t="shared" ref="L81" si="115">SUM(K81+J81+I81)</f>
        <v>20000</v>
      </c>
    </row>
    <row r="82" spans="1:12">
      <c r="A82" s="2" t="s">
        <v>281</v>
      </c>
      <c r="B82" s="3" t="s">
        <v>28</v>
      </c>
      <c r="C82" s="4" t="s">
        <v>14</v>
      </c>
      <c r="D82" s="5">
        <v>6000</v>
      </c>
      <c r="E82" s="5">
        <v>379</v>
      </c>
      <c r="F82" s="4">
        <v>380</v>
      </c>
      <c r="G82" s="4">
        <v>381</v>
      </c>
      <c r="H82" s="4">
        <v>382</v>
      </c>
      <c r="I82" s="6">
        <f t="shared" si="35"/>
        <v>6000</v>
      </c>
      <c r="J82" s="4">
        <f>SUM(G82-F82)*D82</f>
        <v>6000</v>
      </c>
      <c r="K82" s="4">
        <f>(IF(C82="SHORT",IF(H82="",0,G82-H82),IF(C82="LONG",IF(H82="",0,(H82-G82)))))*D82</f>
        <v>6000</v>
      </c>
      <c r="L82" s="7">
        <f t="shared" ref="L82" si="116">SUM(K82+J82+I82)</f>
        <v>18000</v>
      </c>
    </row>
    <row r="83" spans="1:12">
      <c r="A83" s="2" t="s">
        <v>281</v>
      </c>
      <c r="B83" s="3" t="s">
        <v>111</v>
      </c>
      <c r="C83" s="4" t="s">
        <v>14</v>
      </c>
      <c r="D83" s="5">
        <v>6000</v>
      </c>
      <c r="E83" s="5">
        <v>273</v>
      </c>
      <c r="F83" s="4">
        <v>274</v>
      </c>
      <c r="G83" s="4">
        <v>275</v>
      </c>
      <c r="H83" s="4">
        <v>276</v>
      </c>
      <c r="I83" s="6">
        <f t="shared" si="35"/>
        <v>6000</v>
      </c>
      <c r="J83" s="4">
        <v>0</v>
      </c>
      <c r="K83" s="4">
        <v>0</v>
      </c>
      <c r="L83" s="7">
        <f t="shared" ref="L83" si="117">SUM(K83+J83+I83)</f>
        <v>6000</v>
      </c>
    </row>
    <row r="84" spans="1:12">
      <c r="A84" s="2" t="s">
        <v>281</v>
      </c>
      <c r="B84" s="3" t="s">
        <v>88</v>
      </c>
      <c r="C84" s="4" t="s">
        <v>14</v>
      </c>
      <c r="D84" s="5">
        <v>8000</v>
      </c>
      <c r="E84" s="5">
        <v>223.5</v>
      </c>
      <c r="F84" s="4">
        <v>224.3</v>
      </c>
      <c r="G84" s="4">
        <v>0</v>
      </c>
      <c r="H84" s="4">
        <v>0</v>
      </c>
      <c r="I84" s="6">
        <f t="shared" si="35"/>
        <v>6400.0000000000909</v>
      </c>
      <c r="J84" s="4">
        <v>0</v>
      </c>
      <c r="K84" s="4">
        <v>0</v>
      </c>
      <c r="L84" s="7">
        <f t="shared" ref="L84" si="118">SUM(K84+J84+I84)</f>
        <v>6400.0000000000909</v>
      </c>
    </row>
    <row r="85" spans="1:12">
      <c r="A85" s="2" t="s">
        <v>282</v>
      </c>
      <c r="B85" s="3" t="s">
        <v>80</v>
      </c>
      <c r="C85" s="4" t="s">
        <v>14</v>
      </c>
      <c r="D85" s="5">
        <v>1000</v>
      </c>
      <c r="E85" s="5">
        <v>1986</v>
      </c>
      <c r="F85" s="4">
        <v>1990</v>
      </c>
      <c r="G85" s="4">
        <v>1994</v>
      </c>
      <c r="H85" s="4">
        <v>2000</v>
      </c>
      <c r="I85" s="6">
        <f t="shared" si="35"/>
        <v>4000</v>
      </c>
      <c r="J85" s="4">
        <f>SUM(G85-F85)*D85</f>
        <v>4000</v>
      </c>
      <c r="K85" s="4">
        <f t="shared" ref="K85" si="119">(IF(C85="SHORT",IF(H85="",0,G85-H85),IF(C85="LONG",IF(H85="",0,(H85-G85)))))*D85</f>
        <v>6000</v>
      </c>
      <c r="L85" s="7">
        <f t="shared" ref="L85" si="120">SUM(K85+J85+I85)</f>
        <v>14000</v>
      </c>
    </row>
    <row r="86" spans="1:12">
      <c r="A86" s="2" t="s">
        <v>282</v>
      </c>
      <c r="B86" s="3" t="s">
        <v>52</v>
      </c>
      <c r="C86" s="4" t="s">
        <v>14</v>
      </c>
      <c r="D86" s="5">
        <v>6000</v>
      </c>
      <c r="E86" s="5">
        <v>298</v>
      </c>
      <c r="F86" s="4">
        <v>299</v>
      </c>
      <c r="G86" s="4">
        <v>300</v>
      </c>
      <c r="H86" s="4">
        <v>301</v>
      </c>
      <c r="I86" s="6">
        <f t="shared" ref="I86:I149" si="121">(IF(C86="SHORT",E86-F86,IF(C86="LONG", F86-E86)))*D86</f>
        <v>6000</v>
      </c>
      <c r="J86" s="4">
        <f>SUM(G86-F86)*D86</f>
        <v>6000</v>
      </c>
      <c r="K86" s="4">
        <f t="shared" ref="K86" si="122">(IF(C86="SHORT",IF(H86="",0,G86-H86),IF(C86="LONG",IF(H86="",0,(H86-G86)))))*D86</f>
        <v>6000</v>
      </c>
      <c r="L86" s="7">
        <f t="shared" ref="L86" si="123">SUM(K86+J86+I86)</f>
        <v>18000</v>
      </c>
    </row>
    <row r="87" spans="1:12">
      <c r="A87" s="2" t="s">
        <v>282</v>
      </c>
      <c r="B87" s="3" t="s">
        <v>51</v>
      </c>
      <c r="C87" s="4" t="s">
        <v>14</v>
      </c>
      <c r="D87" s="5">
        <v>2400</v>
      </c>
      <c r="E87" s="5">
        <v>788</v>
      </c>
      <c r="F87" s="4">
        <v>784.5</v>
      </c>
      <c r="G87" s="4">
        <v>0</v>
      </c>
      <c r="H87" s="4">
        <v>0</v>
      </c>
      <c r="I87" s="6">
        <f t="shared" si="121"/>
        <v>-8400</v>
      </c>
      <c r="J87" s="4">
        <v>0</v>
      </c>
      <c r="K87" s="4">
        <f t="shared" ref="K87" si="124">(IF(C87="SHORT",IF(H87="",0,G87-H87),IF(C87="LONG",IF(H87="",0,(H87-G87)))))*D87</f>
        <v>0</v>
      </c>
      <c r="L87" s="7">
        <f t="shared" ref="L87" si="125">SUM(K87+J87+I87)</f>
        <v>-8400</v>
      </c>
    </row>
    <row r="88" spans="1:12">
      <c r="A88" s="2" t="s">
        <v>283</v>
      </c>
      <c r="B88" s="3" t="s">
        <v>75</v>
      </c>
      <c r="C88" s="4" t="s">
        <v>14</v>
      </c>
      <c r="D88" s="5">
        <v>8000</v>
      </c>
      <c r="E88" s="5">
        <v>208.8</v>
      </c>
      <c r="F88" s="4">
        <v>209.5</v>
      </c>
      <c r="G88" s="4">
        <v>210.5</v>
      </c>
      <c r="H88" s="4">
        <v>211.5</v>
      </c>
      <c r="I88" s="6">
        <f t="shared" si="121"/>
        <v>5599.9999999999091</v>
      </c>
      <c r="J88" s="4">
        <f>SUM(G88-F88)*D88</f>
        <v>8000</v>
      </c>
      <c r="K88" s="4">
        <f t="shared" ref="K88:K96" si="126">(IF(C88="SHORT",IF(H88="",0,G88-H88),IF(C88="LONG",IF(H88="",0,(H88-G88)))))*D88</f>
        <v>8000</v>
      </c>
      <c r="L88" s="7">
        <f t="shared" ref="L88" si="127">SUM(K88+J88+I88)</f>
        <v>21599.999999999909</v>
      </c>
    </row>
    <row r="89" spans="1:12">
      <c r="A89" s="2" t="s">
        <v>283</v>
      </c>
      <c r="B89" s="3" t="s">
        <v>278</v>
      </c>
      <c r="C89" s="4" t="s">
        <v>14</v>
      </c>
      <c r="D89" s="5">
        <v>8000</v>
      </c>
      <c r="E89" s="5">
        <v>162.6</v>
      </c>
      <c r="F89" s="4">
        <v>163.25</v>
      </c>
      <c r="G89" s="4">
        <v>0</v>
      </c>
      <c r="H89" s="4">
        <v>0</v>
      </c>
      <c r="I89" s="6">
        <f t="shared" si="121"/>
        <v>5200.0000000000455</v>
      </c>
      <c r="J89" s="4">
        <v>0</v>
      </c>
      <c r="K89" s="4">
        <f t="shared" si="126"/>
        <v>0</v>
      </c>
      <c r="L89" s="7">
        <f t="shared" ref="L89" si="128">SUM(K89+J89+I89)</f>
        <v>5200.0000000000455</v>
      </c>
    </row>
    <row r="90" spans="1:12">
      <c r="A90" s="2" t="s">
        <v>283</v>
      </c>
      <c r="B90" s="3" t="s">
        <v>279</v>
      </c>
      <c r="C90" s="4" t="s">
        <v>14</v>
      </c>
      <c r="D90" s="5">
        <v>8000</v>
      </c>
      <c r="E90" s="5">
        <v>448</v>
      </c>
      <c r="F90" s="4">
        <v>446.5</v>
      </c>
      <c r="G90" s="4">
        <v>0</v>
      </c>
      <c r="H90" s="4">
        <v>0</v>
      </c>
      <c r="I90" s="6">
        <f t="shared" si="121"/>
        <v>-12000</v>
      </c>
      <c r="J90" s="4">
        <v>0</v>
      </c>
      <c r="K90" s="4">
        <f t="shared" si="126"/>
        <v>0</v>
      </c>
      <c r="L90" s="7">
        <f t="shared" ref="L90" si="129">SUM(K90+J90+I90)</f>
        <v>-12000</v>
      </c>
    </row>
    <row r="91" spans="1:12">
      <c r="A91" s="2" t="s">
        <v>283</v>
      </c>
      <c r="B91" s="3" t="s">
        <v>39</v>
      </c>
      <c r="C91" s="4" t="s">
        <v>14</v>
      </c>
      <c r="D91" s="5">
        <v>3000</v>
      </c>
      <c r="E91" s="5">
        <v>375</v>
      </c>
      <c r="F91" s="4">
        <v>372</v>
      </c>
      <c r="G91" s="4">
        <v>0</v>
      </c>
      <c r="H91" s="4">
        <v>0</v>
      </c>
      <c r="I91" s="6">
        <f t="shared" si="121"/>
        <v>-9000</v>
      </c>
      <c r="J91" s="4">
        <v>0</v>
      </c>
      <c r="K91" s="4">
        <f t="shared" si="126"/>
        <v>0</v>
      </c>
      <c r="L91" s="7">
        <f t="shared" ref="L91" si="130">SUM(K91+J91+I91)</f>
        <v>-9000</v>
      </c>
    </row>
    <row r="92" spans="1:12">
      <c r="A92" s="2" t="s">
        <v>284</v>
      </c>
      <c r="B92" s="3" t="s">
        <v>88</v>
      </c>
      <c r="C92" s="4" t="s">
        <v>14</v>
      </c>
      <c r="D92" s="5">
        <v>8000</v>
      </c>
      <c r="E92" s="5">
        <v>208.5</v>
      </c>
      <c r="F92" s="4">
        <v>209.25</v>
      </c>
      <c r="G92" s="4">
        <v>210</v>
      </c>
      <c r="H92" s="4">
        <v>211</v>
      </c>
      <c r="I92" s="6">
        <f t="shared" si="121"/>
        <v>6000</v>
      </c>
      <c r="J92" s="4">
        <f>SUM(G92-F92)*D92</f>
        <v>6000</v>
      </c>
      <c r="K92" s="4">
        <f t="shared" si="126"/>
        <v>8000</v>
      </c>
      <c r="L92" s="7">
        <f t="shared" ref="L92" si="131">SUM(K92+J92+I92)</f>
        <v>20000</v>
      </c>
    </row>
    <row r="93" spans="1:12">
      <c r="A93" s="2" t="s">
        <v>284</v>
      </c>
      <c r="B93" s="3" t="s">
        <v>28</v>
      </c>
      <c r="C93" s="4" t="s">
        <v>14</v>
      </c>
      <c r="D93" s="5">
        <v>6000</v>
      </c>
      <c r="E93" s="5">
        <v>384.5</v>
      </c>
      <c r="F93" s="4">
        <v>385.5</v>
      </c>
      <c r="G93" s="4">
        <v>386.5</v>
      </c>
      <c r="H93" s="4">
        <v>387.5</v>
      </c>
      <c r="I93" s="6">
        <f t="shared" si="121"/>
        <v>6000</v>
      </c>
      <c r="J93" s="4">
        <f>SUM(G93-F93)*D93</f>
        <v>6000</v>
      </c>
      <c r="K93" s="4">
        <f t="shared" si="126"/>
        <v>6000</v>
      </c>
      <c r="L93" s="7">
        <f t="shared" ref="L93" si="132">SUM(K93+J93+I93)</f>
        <v>18000</v>
      </c>
    </row>
    <row r="94" spans="1:12">
      <c r="A94" s="2" t="s">
        <v>284</v>
      </c>
      <c r="B94" s="3" t="s">
        <v>277</v>
      </c>
      <c r="C94" s="4" t="s">
        <v>14</v>
      </c>
      <c r="D94" s="5">
        <v>2400</v>
      </c>
      <c r="E94" s="5">
        <v>782</v>
      </c>
      <c r="F94" s="4">
        <v>784</v>
      </c>
      <c r="G94" s="4">
        <v>0</v>
      </c>
      <c r="H94" s="4">
        <v>0</v>
      </c>
      <c r="I94" s="6">
        <f t="shared" si="121"/>
        <v>4800</v>
      </c>
      <c r="J94" s="4">
        <v>0</v>
      </c>
      <c r="K94" s="4">
        <f t="shared" si="126"/>
        <v>0</v>
      </c>
      <c r="L94" s="7">
        <f t="shared" ref="L94" si="133">SUM(K94+J94+I94)</f>
        <v>4800</v>
      </c>
    </row>
    <row r="95" spans="1:12">
      <c r="A95" s="2" t="s">
        <v>284</v>
      </c>
      <c r="B95" s="3" t="s">
        <v>121</v>
      </c>
      <c r="C95" s="4" t="s">
        <v>14</v>
      </c>
      <c r="D95" s="5">
        <v>4000</v>
      </c>
      <c r="E95" s="5">
        <v>402</v>
      </c>
      <c r="F95" s="4">
        <v>400</v>
      </c>
      <c r="G95" s="4">
        <v>0</v>
      </c>
      <c r="H95" s="4">
        <v>0</v>
      </c>
      <c r="I95" s="6">
        <f t="shared" si="121"/>
        <v>-8000</v>
      </c>
      <c r="J95" s="4">
        <v>0</v>
      </c>
      <c r="K95" s="4">
        <f t="shared" si="126"/>
        <v>0</v>
      </c>
      <c r="L95" s="7">
        <f t="shared" ref="L95" si="134">SUM(K95+J95+I95)</f>
        <v>-8000</v>
      </c>
    </row>
    <row r="96" spans="1:12">
      <c r="A96" s="2" t="s">
        <v>284</v>
      </c>
      <c r="B96" s="3" t="s">
        <v>278</v>
      </c>
      <c r="C96" s="4" t="s">
        <v>14</v>
      </c>
      <c r="D96" s="5">
        <v>8000</v>
      </c>
      <c r="E96" s="5">
        <v>153</v>
      </c>
      <c r="F96" s="4">
        <v>152</v>
      </c>
      <c r="G96" s="4">
        <v>0</v>
      </c>
      <c r="H96" s="4">
        <v>0</v>
      </c>
      <c r="I96" s="6">
        <f t="shared" si="121"/>
        <v>-8000</v>
      </c>
      <c r="J96" s="4">
        <v>0</v>
      </c>
      <c r="K96" s="4">
        <f t="shared" si="126"/>
        <v>0</v>
      </c>
      <c r="L96" s="7">
        <f t="shared" ref="L96" si="135">SUM(K96+J96+I96)</f>
        <v>-8000</v>
      </c>
    </row>
    <row r="97" spans="1:12">
      <c r="A97" s="2" t="s">
        <v>285</v>
      </c>
      <c r="B97" s="3" t="s">
        <v>38</v>
      </c>
      <c r="C97" s="4" t="s">
        <v>14</v>
      </c>
      <c r="D97" s="5">
        <v>8000</v>
      </c>
      <c r="E97" s="5">
        <v>143.5</v>
      </c>
      <c r="F97" s="4">
        <v>144.25</v>
      </c>
      <c r="G97" s="4">
        <v>145</v>
      </c>
      <c r="H97" s="4">
        <v>0</v>
      </c>
      <c r="I97" s="6">
        <f t="shared" si="121"/>
        <v>6000</v>
      </c>
      <c r="J97" s="4">
        <f>SUM(G97-F97)*D97</f>
        <v>6000</v>
      </c>
      <c r="K97" s="4">
        <v>0</v>
      </c>
      <c r="L97" s="7">
        <f t="shared" ref="L97" si="136">SUM(K97+J97+I97)</f>
        <v>12000</v>
      </c>
    </row>
    <row r="98" spans="1:12">
      <c r="A98" s="2" t="s">
        <v>285</v>
      </c>
      <c r="B98" s="3" t="s">
        <v>102</v>
      </c>
      <c r="C98" s="4" t="s">
        <v>14</v>
      </c>
      <c r="D98" s="5">
        <v>8000</v>
      </c>
      <c r="E98" s="5">
        <v>440</v>
      </c>
      <c r="F98" s="4">
        <v>442</v>
      </c>
      <c r="G98" s="4">
        <v>444</v>
      </c>
      <c r="H98" s="4">
        <v>0</v>
      </c>
      <c r="I98" s="6">
        <f t="shared" si="121"/>
        <v>16000</v>
      </c>
      <c r="J98" s="4">
        <f>SUM(G98-F98)*D98</f>
        <v>16000</v>
      </c>
      <c r="K98" s="4">
        <v>0</v>
      </c>
      <c r="L98" s="7">
        <f t="shared" ref="L98" si="137">SUM(K98+J98+I98)</f>
        <v>32000</v>
      </c>
    </row>
    <row r="99" spans="1:12">
      <c r="A99" s="2" t="s">
        <v>285</v>
      </c>
      <c r="B99" s="3" t="s">
        <v>49</v>
      </c>
      <c r="C99" s="4" t="s">
        <v>14</v>
      </c>
      <c r="D99" s="5">
        <v>4000</v>
      </c>
      <c r="E99" s="5">
        <v>575</v>
      </c>
      <c r="F99" s="4">
        <v>576</v>
      </c>
      <c r="G99" s="4">
        <v>577</v>
      </c>
      <c r="H99" s="4">
        <v>578</v>
      </c>
      <c r="I99" s="6">
        <f t="shared" si="121"/>
        <v>4000</v>
      </c>
      <c r="J99" s="4">
        <f>SUM(G99-F99)*D99</f>
        <v>4000</v>
      </c>
      <c r="K99" s="4">
        <f>(IF(C99="SHORT",IF(H99="",0,G99-H99),IF(C99="LONG",IF(H99="",0,(H99-G99)))))*D99</f>
        <v>4000</v>
      </c>
      <c r="L99" s="7">
        <f t="shared" ref="L99" si="138">SUM(K99+J99+I99)</f>
        <v>12000</v>
      </c>
    </row>
    <row r="100" spans="1:12">
      <c r="A100" s="2" t="s">
        <v>285</v>
      </c>
      <c r="B100" s="3" t="s">
        <v>271</v>
      </c>
      <c r="C100" s="4" t="s">
        <v>14</v>
      </c>
      <c r="D100" s="5">
        <v>16000</v>
      </c>
      <c r="E100" s="5">
        <v>80.5</v>
      </c>
      <c r="F100" s="4">
        <v>79.8</v>
      </c>
      <c r="G100" s="4">
        <v>0</v>
      </c>
      <c r="H100" s="4">
        <v>0</v>
      </c>
      <c r="I100" s="6">
        <f t="shared" si="121"/>
        <v>-11200.000000000045</v>
      </c>
      <c r="J100" s="4">
        <v>0</v>
      </c>
      <c r="K100" s="4">
        <f>(IF(C100="SHORT",IF(H100="",0,G100-H100),IF(C100="LONG",IF(H100="",0,(H100-G100)))))*D100</f>
        <v>0</v>
      </c>
      <c r="L100" s="7">
        <f t="shared" ref="L100" si="139">SUM(K100+J100+I100)</f>
        <v>-11200.000000000045</v>
      </c>
    </row>
    <row r="101" spans="1:12">
      <c r="A101" s="2" t="s">
        <v>285</v>
      </c>
      <c r="B101" s="3" t="s">
        <v>35</v>
      </c>
      <c r="C101" s="4" t="s">
        <v>14</v>
      </c>
      <c r="D101" s="5">
        <v>12000</v>
      </c>
      <c r="E101" s="5">
        <v>124.2</v>
      </c>
      <c r="F101" s="4">
        <v>123.4</v>
      </c>
      <c r="G101" s="4">
        <v>0</v>
      </c>
      <c r="H101" s="4">
        <v>0</v>
      </c>
      <c r="I101" s="6">
        <f t="shared" si="121"/>
        <v>-9599.9999999999654</v>
      </c>
      <c r="J101" s="4">
        <v>0</v>
      </c>
      <c r="K101" s="4">
        <f>(IF(C101="SHORT",IF(H101="",0,G101-H101),IF(C101="LONG",IF(H101="",0,(H101-G101)))))*D101</f>
        <v>0</v>
      </c>
      <c r="L101" s="7">
        <f t="shared" ref="L101" si="140">SUM(K101+J101+I101)</f>
        <v>-9599.9999999999654</v>
      </c>
    </row>
    <row r="102" spans="1:12">
      <c r="A102" s="2" t="s">
        <v>285</v>
      </c>
      <c r="B102" s="3" t="s">
        <v>276</v>
      </c>
      <c r="C102" s="4" t="s">
        <v>14</v>
      </c>
      <c r="D102" s="5">
        <v>2000</v>
      </c>
      <c r="E102" s="5">
        <v>616</v>
      </c>
      <c r="F102" s="4">
        <v>613</v>
      </c>
      <c r="G102" s="4">
        <v>0</v>
      </c>
      <c r="H102" s="4">
        <v>0</v>
      </c>
      <c r="I102" s="6">
        <f t="shared" si="121"/>
        <v>-6000</v>
      </c>
      <c r="J102" s="4">
        <v>0</v>
      </c>
      <c r="K102" s="4">
        <f>(IF(C102="SHORT",IF(H102="",0,G102-H102),IF(C102="LONG",IF(H102="",0,(H102-G102)))))*D102</f>
        <v>0</v>
      </c>
      <c r="L102" s="7">
        <f t="shared" ref="L102" si="141">SUM(K102+J102+I102)</f>
        <v>-6000</v>
      </c>
    </row>
    <row r="103" spans="1:12">
      <c r="A103" s="2" t="s">
        <v>286</v>
      </c>
      <c r="B103" s="3" t="s">
        <v>38</v>
      </c>
      <c r="C103" s="4" t="s">
        <v>14</v>
      </c>
      <c r="D103" s="5">
        <v>8000</v>
      </c>
      <c r="E103" s="5">
        <v>139</v>
      </c>
      <c r="F103" s="4">
        <v>140</v>
      </c>
      <c r="G103" s="4">
        <v>141</v>
      </c>
      <c r="H103" s="4">
        <v>0</v>
      </c>
      <c r="I103" s="6">
        <f t="shared" si="121"/>
        <v>8000</v>
      </c>
      <c r="J103" s="4">
        <f>SUM(G103-F103)*D103</f>
        <v>8000</v>
      </c>
      <c r="K103" s="4">
        <v>0</v>
      </c>
      <c r="L103" s="7">
        <f t="shared" ref="L103" si="142">SUM(K103+J103+I103)</f>
        <v>16000</v>
      </c>
    </row>
    <row r="104" spans="1:12">
      <c r="A104" s="2" t="s">
        <v>286</v>
      </c>
      <c r="B104" s="3" t="s">
        <v>275</v>
      </c>
      <c r="C104" s="4" t="s">
        <v>14</v>
      </c>
      <c r="D104" s="5">
        <v>1400</v>
      </c>
      <c r="E104" s="5">
        <v>927</v>
      </c>
      <c r="F104" s="4">
        <v>930</v>
      </c>
      <c r="G104" s="4">
        <v>933</v>
      </c>
      <c r="H104" s="4">
        <v>0</v>
      </c>
      <c r="I104" s="6">
        <f t="shared" si="121"/>
        <v>4200</v>
      </c>
      <c r="J104" s="4">
        <f>SUM(G104-F104)*D104</f>
        <v>4200</v>
      </c>
      <c r="K104" s="4">
        <v>0</v>
      </c>
      <c r="L104" s="7">
        <f t="shared" ref="L104" si="143">SUM(K104+J104+I104)</f>
        <v>8400</v>
      </c>
    </row>
    <row r="105" spans="1:12">
      <c r="A105" s="2" t="s">
        <v>287</v>
      </c>
      <c r="B105" s="3" t="s">
        <v>265</v>
      </c>
      <c r="C105" s="4" t="s">
        <v>14</v>
      </c>
      <c r="D105" s="5">
        <v>7000</v>
      </c>
      <c r="E105" s="5">
        <v>185</v>
      </c>
      <c r="F105" s="4">
        <v>185.7</v>
      </c>
      <c r="G105" s="4">
        <v>0</v>
      </c>
      <c r="H105" s="4">
        <v>0</v>
      </c>
      <c r="I105" s="6">
        <f t="shared" si="121"/>
        <v>4899.99999999992</v>
      </c>
      <c r="J105" s="4">
        <v>0</v>
      </c>
      <c r="K105" s="4">
        <v>0</v>
      </c>
      <c r="L105" s="7">
        <f t="shared" ref="L105" si="144">SUM(K105+J105+I105)</f>
        <v>4899.99999999992</v>
      </c>
    </row>
    <row r="106" spans="1:12">
      <c r="A106" s="2" t="s">
        <v>287</v>
      </c>
      <c r="B106" s="3" t="s">
        <v>22</v>
      </c>
      <c r="C106" s="4" t="s">
        <v>14</v>
      </c>
      <c r="D106" s="5">
        <v>800</v>
      </c>
      <c r="E106" s="5">
        <v>1269</v>
      </c>
      <c r="F106" s="4">
        <v>1272</v>
      </c>
      <c r="G106" s="4">
        <v>0</v>
      </c>
      <c r="H106" s="4">
        <v>0</v>
      </c>
      <c r="I106" s="6">
        <f t="shared" si="121"/>
        <v>2400</v>
      </c>
      <c r="J106" s="4">
        <v>0</v>
      </c>
      <c r="K106" s="4">
        <v>0</v>
      </c>
      <c r="L106" s="7">
        <f t="shared" ref="L106" si="145">SUM(K106+J106+I106)</f>
        <v>2400</v>
      </c>
    </row>
    <row r="107" spans="1:12">
      <c r="A107" s="2" t="s">
        <v>287</v>
      </c>
      <c r="B107" s="3" t="s">
        <v>274</v>
      </c>
      <c r="C107" s="4" t="s">
        <v>14</v>
      </c>
      <c r="D107" s="5">
        <v>1400</v>
      </c>
      <c r="E107" s="5">
        <v>962</v>
      </c>
      <c r="F107" s="4">
        <v>964.9</v>
      </c>
      <c r="G107" s="4">
        <v>0</v>
      </c>
      <c r="H107" s="4">
        <v>0</v>
      </c>
      <c r="I107" s="6">
        <f t="shared" si="121"/>
        <v>4059.9999999999682</v>
      </c>
      <c r="J107" s="4">
        <v>0</v>
      </c>
      <c r="K107" s="4">
        <v>0</v>
      </c>
      <c r="L107" s="7">
        <f t="shared" ref="L107" si="146">SUM(K107+J107+I107)</f>
        <v>4059.9999999999682</v>
      </c>
    </row>
    <row r="108" spans="1:12">
      <c r="A108" s="2" t="s">
        <v>287</v>
      </c>
      <c r="B108" s="3" t="s">
        <v>17</v>
      </c>
      <c r="C108" s="4" t="s">
        <v>14</v>
      </c>
      <c r="D108" s="5">
        <v>3200</v>
      </c>
      <c r="E108" s="5">
        <v>386</v>
      </c>
      <c r="F108" s="4">
        <v>387</v>
      </c>
      <c r="G108" s="4">
        <v>388</v>
      </c>
      <c r="H108" s="4">
        <v>0</v>
      </c>
      <c r="I108" s="6">
        <f t="shared" si="121"/>
        <v>3200</v>
      </c>
      <c r="J108" s="4">
        <f>SUM(G108-F108)*D108</f>
        <v>3200</v>
      </c>
      <c r="K108" s="4">
        <v>0</v>
      </c>
      <c r="L108" s="7">
        <f t="shared" ref="L108" si="147">SUM(K108+J108+I108)</f>
        <v>6400</v>
      </c>
    </row>
    <row r="109" spans="1:12">
      <c r="A109" s="2" t="s">
        <v>288</v>
      </c>
      <c r="B109" s="3" t="s">
        <v>46</v>
      </c>
      <c r="C109" s="4" t="s">
        <v>14</v>
      </c>
      <c r="D109" s="5">
        <v>2000</v>
      </c>
      <c r="E109" s="5">
        <v>1055</v>
      </c>
      <c r="F109" s="4">
        <v>1058</v>
      </c>
      <c r="G109" s="4">
        <v>1062</v>
      </c>
      <c r="H109" s="4">
        <v>0</v>
      </c>
      <c r="I109" s="6">
        <f t="shared" si="121"/>
        <v>6000</v>
      </c>
      <c r="J109" s="4">
        <f>SUM(G109-F109)*D109</f>
        <v>8000</v>
      </c>
      <c r="K109" s="4">
        <v>0</v>
      </c>
      <c r="L109" s="7">
        <f t="shared" ref="L109" si="148">SUM(K109+J109+I109)</f>
        <v>14000</v>
      </c>
    </row>
    <row r="110" spans="1:12">
      <c r="A110" s="2" t="s">
        <v>288</v>
      </c>
      <c r="B110" s="3" t="s">
        <v>273</v>
      </c>
      <c r="C110" s="4" t="s">
        <v>14</v>
      </c>
      <c r="D110" s="5">
        <v>20000</v>
      </c>
      <c r="E110" s="5">
        <v>60.1</v>
      </c>
      <c r="F110" s="4">
        <v>60.5</v>
      </c>
      <c r="G110" s="4">
        <v>61</v>
      </c>
      <c r="H110" s="4">
        <v>61.5</v>
      </c>
      <c r="I110" s="6">
        <f t="shared" si="121"/>
        <v>7999.9999999999718</v>
      </c>
      <c r="J110" s="4">
        <f>SUM(G110-F110)*D110</f>
        <v>10000</v>
      </c>
      <c r="K110" s="4">
        <f>(IF(C110="SHORT",IF(H110="",0,G110-H110),IF(C110="LONG",IF(H110="",0,(H110-G110)))))*D110</f>
        <v>10000</v>
      </c>
      <c r="L110" s="7">
        <f t="shared" ref="L110" si="149">SUM(K110+J110+I110)</f>
        <v>27999.999999999971</v>
      </c>
    </row>
    <row r="111" spans="1:12">
      <c r="A111" s="2" t="s">
        <v>288</v>
      </c>
      <c r="B111" s="3" t="s">
        <v>32</v>
      </c>
      <c r="C111" s="4" t="s">
        <v>14</v>
      </c>
      <c r="D111" s="5">
        <v>2400</v>
      </c>
      <c r="E111" s="5">
        <v>627</v>
      </c>
      <c r="F111" s="4">
        <v>629</v>
      </c>
      <c r="G111" s="4">
        <v>631</v>
      </c>
      <c r="H111" s="4">
        <v>633</v>
      </c>
      <c r="I111" s="6">
        <f t="shared" si="121"/>
        <v>4800</v>
      </c>
      <c r="J111" s="4">
        <f t="shared" ref="J111" si="150">SUM(G111-F111)*D111</f>
        <v>4800</v>
      </c>
      <c r="K111" s="4">
        <f>(IF(C111="SHORT",IF(H111="",0,G111-H111),IF(C111="LONG",IF(H111="",0,(H111-G111)))))*D111</f>
        <v>4800</v>
      </c>
      <c r="L111" s="7">
        <f t="shared" ref="L111" si="151">SUM(K111+J111+I111)</f>
        <v>14400</v>
      </c>
    </row>
    <row r="112" spans="1:12">
      <c r="A112" s="2" t="s">
        <v>288</v>
      </c>
      <c r="B112" s="3" t="s">
        <v>131</v>
      </c>
      <c r="C112" s="4" t="s">
        <v>14</v>
      </c>
      <c r="D112" s="5">
        <v>12000</v>
      </c>
      <c r="E112" s="5">
        <v>120</v>
      </c>
      <c r="F112" s="4">
        <v>120.5</v>
      </c>
      <c r="G112" s="4">
        <v>121</v>
      </c>
      <c r="H112" s="4">
        <v>121.5</v>
      </c>
      <c r="I112" s="6">
        <f t="shared" si="121"/>
        <v>6000</v>
      </c>
      <c r="J112" s="4">
        <f t="shared" ref="J112" si="152">SUM(G112-F112)*D112</f>
        <v>6000</v>
      </c>
      <c r="K112" s="4">
        <f>(IF(C112="SHORT",IF(H112="",0,G112-H112),IF(C112="LONG",IF(H112="",0,(H112-G112)))))*D112</f>
        <v>6000</v>
      </c>
      <c r="L112" s="7">
        <f t="shared" ref="L112" si="153">SUM(K112+J112+I112)</f>
        <v>18000</v>
      </c>
    </row>
    <row r="113" spans="1:12">
      <c r="A113" s="2" t="s">
        <v>288</v>
      </c>
      <c r="B113" s="3" t="s">
        <v>28</v>
      </c>
      <c r="C113" s="4" t="s">
        <v>14</v>
      </c>
      <c r="D113" s="5">
        <v>12000</v>
      </c>
      <c r="E113" s="5">
        <v>362.5</v>
      </c>
      <c r="F113" s="4">
        <v>363.5</v>
      </c>
      <c r="G113" s="4">
        <v>0</v>
      </c>
      <c r="H113" s="4">
        <v>0</v>
      </c>
      <c r="I113" s="6">
        <f t="shared" si="121"/>
        <v>12000</v>
      </c>
      <c r="J113" s="4">
        <v>0</v>
      </c>
      <c r="K113" s="4">
        <f>(IF(C113="SHORT",IF(H113="",0,G113-H113),IF(C113="LONG",IF(H113="",0,(H113-G113)))))*D113</f>
        <v>0</v>
      </c>
      <c r="L113" s="7">
        <f t="shared" ref="L113" si="154">SUM(K113+J113+I113)</f>
        <v>12000</v>
      </c>
    </row>
    <row r="114" spans="1:12">
      <c r="A114" s="2" t="s">
        <v>288</v>
      </c>
      <c r="B114" s="3" t="s">
        <v>49</v>
      </c>
      <c r="C114" s="4" t="s">
        <v>14</v>
      </c>
      <c r="D114" s="5">
        <v>4000</v>
      </c>
      <c r="E114" s="5">
        <v>560</v>
      </c>
      <c r="F114" s="4">
        <v>561</v>
      </c>
      <c r="G114" s="4">
        <v>0</v>
      </c>
      <c r="H114" s="4">
        <v>0</v>
      </c>
      <c r="I114" s="6">
        <f t="shared" si="121"/>
        <v>4000</v>
      </c>
      <c r="J114" s="4">
        <v>0</v>
      </c>
      <c r="K114" s="4">
        <f>(IF(C114="SHORT",IF(H114="",0,G114-H114),IF(C114="LONG",IF(H114="",0,(H114-G114)))))*D114</f>
        <v>0</v>
      </c>
      <c r="L114" s="7">
        <f t="shared" ref="L114" si="155">SUM(K114+J114+I114)</f>
        <v>4000</v>
      </c>
    </row>
    <row r="115" spans="1:12">
      <c r="A115" s="2" t="s">
        <v>289</v>
      </c>
      <c r="B115" s="3" t="s">
        <v>88</v>
      </c>
      <c r="C115" s="4" t="s">
        <v>14</v>
      </c>
      <c r="D115" s="5">
        <v>8000</v>
      </c>
      <c r="E115" s="5">
        <v>205.5</v>
      </c>
      <c r="F115" s="4">
        <v>206.25</v>
      </c>
      <c r="G115" s="4">
        <v>207</v>
      </c>
      <c r="H115" s="4">
        <v>0</v>
      </c>
      <c r="I115" s="6">
        <f t="shared" si="121"/>
        <v>6000</v>
      </c>
      <c r="J115" s="4">
        <f t="shared" ref="J115" si="156">SUM(G115-F115)*D115</f>
        <v>6000</v>
      </c>
      <c r="K115" s="4">
        <v>0</v>
      </c>
      <c r="L115" s="7">
        <f t="shared" ref="L115" si="157">SUM(K115+J115+I115)</f>
        <v>12000</v>
      </c>
    </row>
    <row r="116" spans="1:12">
      <c r="A116" s="2" t="s">
        <v>289</v>
      </c>
      <c r="B116" s="3" t="s">
        <v>272</v>
      </c>
      <c r="C116" s="4" t="s">
        <v>14</v>
      </c>
      <c r="D116" s="5">
        <v>600</v>
      </c>
      <c r="E116" s="5">
        <v>2830</v>
      </c>
      <c r="F116" s="4">
        <v>2845</v>
      </c>
      <c r="G116" s="4">
        <v>2855</v>
      </c>
      <c r="H116" s="4">
        <v>0</v>
      </c>
      <c r="I116" s="6">
        <f t="shared" si="121"/>
        <v>9000</v>
      </c>
      <c r="J116" s="4">
        <f t="shared" ref="J116" si="158">SUM(G116-F116)*D116</f>
        <v>6000</v>
      </c>
      <c r="K116" s="4">
        <v>0</v>
      </c>
      <c r="L116" s="7">
        <f t="shared" ref="L116" si="159">SUM(K116+J116+I116)</f>
        <v>15000</v>
      </c>
    </row>
    <row r="117" spans="1:12">
      <c r="A117" s="2" t="s">
        <v>289</v>
      </c>
      <c r="B117" s="3" t="s">
        <v>19</v>
      </c>
      <c r="C117" s="4" t="s">
        <v>15</v>
      </c>
      <c r="D117" s="5">
        <v>2400</v>
      </c>
      <c r="E117" s="5">
        <v>770</v>
      </c>
      <c r="F117" s="4">
        <v>768</v>
      </c>
      <c r="G117" s="4">
        <v>766</v>
      </c>
      <c r="H117" s="4">
        <v>0</v>
      </c>
      <c r="I117" s="6">
        <f t="shared" si="121"/>
        <v>4800</v>
      </c>
      <c r="J117" s="4">
        <f>SUM(F117-G117)*D117</f>
        <v>4800</v>
      </c>
      <c r="K117" s="4">
        <v>0</v>
      </c>
      <c r="L117" s="7">
        <f t="shared" ref="L117" si="160">SUM(K117+J117+I117)</f>
        <v>9600</v>
      </c>
    </row>
    <row r="118" spans="1:12">
      <c r="A118" s="2" t="s">
        <v>289</v>
      </c>
      <c r="B118" s="3" t="s">
        <v>17</v>
      </c>
      <c r="C118" s="4" t="s">
        <v>15</v>
      </c>
      <c r="D118" s="5">
        <v>7000</v>
      </c>
      <c r="E118" s="5">
        <v>381</v>
      </c>
      <c r="F118" s="4">
        <v>382.25</v>
      </c>
      <c r="G118" s="4">
        <v>0</v>
      </c>
      <c r="H118" s="4">
        <v>0</v>
      </c>
      <c r="I118" s="6">
        <f t="shared" si="121"/>
        <v>-8750</v>
      </c>
      <c r="J118" s="4">
        <v>0</v>
      </c>
      <c r="K118" s="4">
        <v>0</v>
      </c>
      <c r="L118" s="7">
        <f t="shared" ref="L118:L119" si="161">SUM(K118+J118+I118)</f>
        <v>-8750</v>
      </c>
    </row>
    <row r="119" spans="1:12">
      <c r="A119" s="2" t="s">
        <v>289</v>
      </c>
      <c r="B119" s="3" t="s">
        <v>65</v>
      </c>
      <c r="C119" s="4" t="s">
        <v>14</v>
      </c>
      <c r="D119" s="5">
        <v>18000</v>
      </c>
      <c r="E119" s="5">
        <v>145.5</v>
      </c>
      <c r="F119" s="4">
        <v>144.80000000000001</v>
      </c>
      <c r="G119" s="4">
        <v>0</v>
      </c>
      <c r="H119" s="4">
        <v>0</v>
      </c>
      <c r="I119" s="6">
        <f t="shared" si="121"/>
        <v>-12599.999999999796</v>
      </c>
      <c r="J119" s="4">
        <v>0</v>
      </c>
      <c r="K119" s="4">
        <v>0</v>
      </c>
      <c r="L119" s="7">
        <f t="shared" si="161"/>
        <v>-12599.999999999796</v>
      </c>
    </row>
    <row r="120" spans="1:12">
      <c r="A120" s="2" t="s">
        <v>290</v>
      </c>
      <c r="B120" s="3" t="s">
        <v>270</v>
      </c>
      <c r="C120" s="4" t="s">
        <v>14</v>
      </c>
      <c r="D120" s="5">
        <v>16000</v>
      </c>
      <c r="E120" s="5">
        <v>66.5</v>
      </c>
      <c r="F120" s="4">
        <v>67</v>
      </c>
      <c r="G120" s="4">
        <v>67.5</v>
      </c>
      <c r="H120" s="4">
        <v>68</v>
      </c>
      <c r="I120" s="6">
        <f t="shared" si="121"/>
        <v>8000</v>
      </c>
      <c r="J120" s="4">
        <f t="shared" ref="J120" si="162">SUM(G120-F120)*D120</f>
        <v>8000</v>
      </c>
      <c r="K120" s="4">
        <f t="shared" ref="K120" si="163">(IF(C120="SHORT",IF(H120="",0,G120-H120),IF(C120="LONG",IF(H120="",0,(H120-G120)))))*D120</f>
        <v>8000</v>
      </c>
      <c r="L120" s="7">
        <f t="shared" ref="L120" si="164">SUM(K120+J120+I120)</f>
        <v>24000</v>
      </c>
    </row>
    <row r="121" spans="1:12">
      <c r="A121" s="2" t="s">
        <v>290</v>
      </c>
      <c r="B121" s="3" t="s">
        <v>271</v>
      </c>
      <c r="C121" s="4" t="s">
        <v>14</v>
      </c>
      <c r="D121" s="5">
        <v>16000</v>
      </c>
      <c r="E121" s="5">
        <v>86.1</v>
      </c>
      <c r="F121" s="4">
        <v>86.5</v>
      </c>
      <c r="G121" s="4">
        <v>87</v>
      </c>
      <c r="H121" s="4">
        <v>88</v>
      </c>
      <c r="I121" s="6">
        <f t="shared" si="121"/>
        <v>6400.0000000000909</v>
      </c>
      <c r="J121" s="4">
        <f t="shared" ref="J121" si="165">SUM(G121-F121)*D121</f>
        <v>8000</v>
      </c>
      <c r="K121" s="4">
        <f>(IF(C121="SHORT",IF(H121="",0,G121-H121),IF(C121="LONG",IF(H121="",0,(H121-G121)))))*D121</f>
        <v>16000</v>
      </c>
      <c r="L121" s="7">
        <f t="shared" ref="L121" si="166">SUM(K121+J121+I121)</f>
        <v>30400.000000000091</v>
      </c>
    </row>
    <row r="122" spans="1:12">
      <c r="A122" s="2" t="s">
        <v>290</v>
      </c>
      <c r="B122" s="3" t="s">
        <v>131</v>
      </c>
      <c r="C122" s="4" t="s">
        <v>14</v>
      </c>
      <c r="D122" s="5">
        <v>12000</v>
      </c>
      <c r="E122" s="5">
        <v>124.5</v>
      </c>
      <c r="F122" s="4">
        <v>125</v>
      </c>
      <c r="G122" s="4">
        <v>125.5</v>
      </c>
      <c r="H122" s="4">
        <v>68</v>
      </c>
      <c r="I122" s="6">
        <f t="shared" si="121"/>
        <v>6000</v>
      </c>
      <c r="J122" s="4">
        <f t="shared" ref="J122" si="167">SUM(G122-F122)*D122</f>
        <v>6000</v>
      </c>
      <c r="K122" s="4">
        <v>0</v>
      </c>
      <c r="L122" s="7">
        <f t="shared" ref="L122" si="168">SUM(K122+J122+I122)</f>
        <v>12000</v>
      </c>
    </row>
    <row r="123" spans="1:12">
      <c r="A123" s="2" t="s">
        <v>291</v>
      </c>
      <c r="B123" s="3" t="s">
        <v>65</v>
      </c>
      <c r="C123" s="4" t="s">
        <v>14</v>
      </c>
      <c r="D123" s="5">
        <v>18000</v>
      </c>
      <c r="E123" s="5">
        <v>138</v>
      </c>
      <c r="F123" s="4">
        <v>138.5</v>
      </c>
      <c r="G123" s="4">
        <v>0</v>
      </c>
      <c r="H123" s="4">
        <v>0</v>
      </c>
      <c r="I123" s="6">
        <f t="shared" si="121"/>
        <v>9000</v>
      </c>
      <c r="J123" s="4">
        <v>0</v>
      </c>
      <c r="K123" s="4">
        <f t="shared" ref="K123" si="169">(IF(C123="SHORT",IF(H123="",0,G123-H123),IF(C123="LONG",IF(H123="",0,(H123-G123)))))*D123</f>
        <v>0</v>
      </c>
      <c r="L123" s="7">
        <f t="shared" ref="L123" si="170">SUM(K123+J123+I123)</f>
        <v>9000</v>
      </c>
    </row>
    <row r="124" spans="1:12">
      <c r="A124" s="2" t="s">
        <v>291</v>
      </c>
      <c r="B124" s="3" t="s">
        <v>41</v>
      </c>
      <c r="C124" s="4" t="s">
        <v>14</v>
      </c>
      <c r="D124" s="5">
        <v>5000</v>
      </c>
      <c r="E124" s="5">
        <v>430</v>
      </c>
      <c r="F124" s="4">
        <v>431</v>
      </c>
      <c r="G124" s="4">
        <v>0</v>
      </c>
      <c r="H124" s="4">
        <v>0</v>
      </c>
      <c r="I124" s="6">
        <f t="shared" si="121"/>
        <v>5000</v>
      </c>
      <c r="J124" s="4">
        <v>0</v>
      </c>
      <c r="K124" s="4">
        <f t="shared" ref="K124" si="171">(IF(C124="SHORT",IF(H124="",0,G124-H124),IF(C124="LONG",IF(H124="",0,(H124-G124)))))*D124</f>
        <v>0</v>
      </c>
      <c r="L124" s="7">
        <f t="shared" ref="L124" si="172">SUM(K124+J124+I124)</f>
        <v>5000</v>
      </c>
    </row>
    <row r="125" spans="1:12">
      <c r="A125" s="2" t="s">
        <v>291</v>
      </c>
      <c r="B125" s="3" t="s">
        <v>143</v>
      </c>
      <c r="C125" s="4" t="s">
        <v>14</v>
      </c>
      <c r="D125" s="5">
        <v>8000</v>
      </c>
      <c r="E125" s="5">
        <v>135</v>
      </c>
      <c r="F125" s="4">
        <v>135.5</v>
      </c>
      <c r="G125" s="4">
        <v>0</v>
      </c>
      <c r="H125" s="4">
        <v>0</v>
      </c>
      <c r="I125" s="6">
        <f t="shared" si="121"/>
        <v>4000</v>
      </c>
      <c r="J125" s="4">
        <v>0</v>
      </c>
      <c r="K125" s="4">
        <f t="shared" ref="K125" si="173">(IF(C125="SHORT",IF(H125="",0,G125-H125),IF(C125="LONG",IF(H125="",0,(H125-G125)))))*D125</f>
        <v>0</v>
      </c>
      <c r="L125" s="7">
        <f t="shared" ref="L125" si="174">SUM(K125+J125+I125)</f>
        <v>4000</v>
      </c>
    </row>
    <row r="126" spans="1:12">
      <c r="A126" s="2" t="s">
        <v>291</v>
      </c>
      <c r="B126" s="3" t="s">
        <v>131</v>
      </c>
      <c r="C126" s="4" t="s">
        <v>14</v>
      </c>
      <c r="D126" s="5">
        <v>12000</v>
      </c>
      <c r="E126" s="5">
        <v>122.25</v>
      </c>
      <c r="F126" s="4">
        <v>121.4</v>
      </c>
      <c r="G126" s="4">
        <v>0</v>
      </c>
      <c r="H126" s="4">
        <v>0</v>
      </c>
      <c r="I126" s="6">
        <f t="shared" si="121"/>
        <v>-10199.999999999931</v>
      </c>
      <c r="J126" s="4">
        <v>0</v>
      </c>
      <c r="K126" s="4">
        <f t="shared" ref="K126" si="175">(IF(C126="SHORT",IF(H126="",0,G126-H126),IF(C126="LONG",IF(H126="",0,(H126-G126)))))*D126</f>
        <v>0</v>
      </c>
      <c r="L126" s="7">
        <f t="shared" ref="L126" si="176">SUM(K126+J126+I126)</f>
        <v>-10199.999999999931</v>
      </c>
    </row>
    <row r="127" spans="1:12">
      <c r="A127" s="2" t="s">
        <v>292</v>
      </c>
      <c r="B127" s="3" t="s">
        <v>17</v>
      </c>
      <c r="C127" s="4" t="s">
        <v>14</v>
      </c>
      <c r="D127" s="5">
        <v>7000</v>
      </c>
      <c r="E127" s="5">
        <v>382</v>
      </c>
      <c r="F127" s="4">
        <v>383</v>
      </c>
      <c r="G127" s="4">
        <v>0</v>
      </c>
      <c r="H127" s="4">
        <v>0</v>
      </c>
      <c r="I127" s="6">
        <f t="shared" si="121"/>
        <v>7000</v>
      </c>
      <c r="J127" s="4">
        <v>0</v>
      </c>
      <c r="K127" s="4">
        <f t="shared" ref="K127" si="177">(IF(C127="SHORT",IF(H127="",0,G127-H127),IF(C127="LONG",IF(H127="",0,(H127-G127)))))*D127</f>
        <v>0</v>
      </c>
      <c r="L127" s="7">
        <f t="shared" ref="L127" si="178">SUM(K127+J127+I127)</f>
        <v>7000</v>
      </c>
    </row>
    <row r="128" spans="1:12">
      <c r="A128" s="2" t="s">
        <v>292</v>
      </c>
      <c r="B128" s="3" t="s">
        <v>262</v>
      </c>
      <c r="C128" s="4" t="s">
        <v>14</v>
      </c>
      <c r="D128" s="5">
        <v>7000</v>
      </c>
      <c r="E128" s="5">
        <v>243</v>
      </c>
      <c r="F128" s="4">
        <v>244</v>
      </c>
      <c r="G128" s="4">
        <v>0</v>
      </c>
      <c r="H128" s="4">
        <v>0</v>
      </c>
      <c r="I128" s="6">
        <f t="shared" si="121"/>
        <v>7000</v>
      </c>
      <c r="J128" s="4">
        <v>0</v>
      </c>
      <c r="K128" s="4">
        <f t="shared" ref="K128" si="179">(IF(C128="SHORT",IF(H128="",0,G128-H128),IF(C128="LONG",IF(H128="",0,(H128-G128)))))*D128</f>
        <v>0</v>
      </c>
      <c r="L128" s="7">
        <f t="shared" ref="L128" si="180">SUM(K128+J128+I128)</f>
        <v>7000</v>
      </c>
    </row>
    <row r="129" spans="1:12">
      <c r="A129" s="2" t="s">
        <v>292</v>
      </c>
      <c r="B129" s="3" t="s">
        <v>44</v>
      </c>
      <c r="C129" s="4" t="s">
        <v>14</v>
      </c>
      <c r="D129" s="5">
        <v>5000</v>
      </c>
      <c r="E129" s="5">
        <v>252</v>
      </c>
      <c r="F129" s="4">
        <v>250.5</v>
      </c>
      <c r="G129" s="4">
        <v>0</v>
      </c>
      <c r="H129" s="4">
        <v>0</v>
      </c>
      <c r="I129" s="6">
        <f t="shared" si="121"/>
        <v>-7500</v>
      </c>
      <c r="J129" s="4">
        <v>0</v>
      </c>
      <c r="K129" s="4">
        <f t="shared" ref="K129" si="181">(IF(C129="SHORT",IF(H129="",0,G129-H129),IF(C129="LONG",IF(H129="",0,(H129-G129)))))*D129</f>
        <v>0</v>
      </c>
      <c r="L129" s="7">
        <f t="shared" ref="L129" si="182">SUM(K129+J129+I129)</f>
        <v>-7500</v>
      </c>
    </row>
    <row r="130" spans="1:12">
      <c r="A130" s="2" t="s">
        <v>293</v>
      </c>
      <c r="B130" s="3" t="s">
        <v>39</v>
      </c>
      <c r="C130" s="4" t="s">
        <v>14</v>
      </c>
      <c r="D130" s="5">
        <v>6000</v>
      </c>
      <c r="E130" s="5">
        <v>365.5</v>
      </c>
      <c r="F130" s="4">
        <v>364</v>
      </c>
      <c r="G130" s="4">
        <v>0</v>
      </c>
      <c r="H130" s="4">
        <v>0</v>
      </c>
      <c r="I130" s="6">
        <f t="shared" si="121"/>
        <v>-9000</v>
      </c>
      <c r="J130" s="4">
        <v>0</v>
      </c>
      <c r="K130" s="4">
        <f t="shared" ref="K130" si="183">(IF(C130="SHORT",IF(H130="",0,G130-H130),IF(C130="LONG",IF(H130="",0,(H130-G130)))))*D130</f>
        <v>0</v>
      </c>
      <c r="L130" s="7">
        <f t="shared" ref="L130" si="184">SUM(K130+J130+I130)</f>
        <v>-9000</v>
      </c>
    </row>
    <row r="131" spans="1:12">
      <c r="A131" s="2" t="s">
        <v>294</v>
      </c>
      <c r="B131" s="3" t="s">
        <v>17</v>
      </c>
      <c r="C131" s="4" t="s">
        <v>14</v>
      </c>
      <c r="D131" s="5">
        <v>7000</v>
      </c>
      <c r="E131" s="5">
        <v>384.5</v>
      </c>
      <c r="F131" s="4">
        <v>385.5</v>
      </c>
      <c r="G131" s="4">
        <v>0</v>
      </c>
      <c r="H131" s="4">
        <v>0</v>
      </c>
      <c r="I131" s="6">
        <f t="shared" si="121"/>
        <v>7000</v>
      </c>
      <c r="J131" s="4">
        <v>0</v>
      </c>
      <c r="K131" s="4">
        <f t="shared" ref="K131" si="185">(IF(C131="SHORT",IF(H131="",0,G131-H131),IF(C131="LONG",IF(H131="",0,(H131-G131)))))*D131</f>
        <v>0</v>
      </c>
      <c r="L131" s="7">
        <f t="shared" ref="L131" si="186">SUM(K131+J131+I131)</f>
        <v>7000</v>
      </c>
    </row>
    <row r="132" spans="1:12">
      <c r="A132" s="2" t="s">
        <v>294</v>
      </c>
      <c r="B132" s="3" t="s">
        <v>230</v>
      </c>
      <c r="C132" s="4" t="s">
        <v>14</v>
      </c>
      <c r="D132" s="5">
        <v>8000</v>
      </c>
      <c r="E132" s="5">
        <v>203</v>
      </c>
      <c r="F132" s="4">
        <v>202</v>
      </c>
      <c r="G132" s="4">
        <v>0</v>
      </c>
      <c r="H132" s="4">
        <v>0</v>
      </c>
      <c r="I132" s="6">
        <f t="shared" si="121"/>
        <v>-8000</v>
      </c>
      <c r="J132" s="4">
        <v>0</v>
      </c>
      <c r="K132" s="4">
        <f t="shared" ref="K132" si="187">(IF(C132="SHORT",IF(H132="",0,G132-H132),IF(C132="LONG",IF(H132="",0,(H132-G132)))))*D132</f>
        <v>0</v>
      </c>
      <c r="L132" s="7">
        <f t="shared" ref="L132" si="188">SUM(K132+J132+I132)</f>
        <v>-8000</v>
      </c>
    </row>
    <row r="133" spans="1:12">
      <c r="A133" s="2" t="s">
        <v>295</v>
      </c>
      <c r="B133" s="3" t="s">
        <v>41</v>
      </c>
      <c r="C133" s="4" t="s">
        <v>14</v>
      </c>
      <c r="D133" s="5">
        <v>5000</v>
      </c>
      <c r="E133" s="5">
        <v>416.5</v>
      </c>
      <c r="F133" s="4">
        <v>417.5</v>
      </c>
      <c r="G133" s="4">
        <v>419</v>
      </c>
      <c r="H133" s="4">
        <v>421</v>
      </c>
      <c r="I133" s="6">
        <f t="shared" si="121"/>
        <v>5000</v>
      </c>
      <c r="J133" s="4">
        <f t="shared" ref="J133" si="189">SUM(G133-F133)*D133</f>
        <v>7500</v>
      </c>
      <c r="K133" s="4">
        <f t="shared" ref="K133" si="190">(IF(C133="SHORT",IF(H133="",0,G133-H133),IF(C133="LONG",IF(H133="",0,(H133-G133)))))*D133</f>
        <v>10000</v>
      </c>
      <c r="L133" s="7">
        <f t="shared" ref="L133" si="191">SUM(K133+J133+I133)</f>
        <v>22500</v>
      </c>
    </row>
    <row r="134" spans="1:12">
      <c r="A134" s="2" t="s">
        <v>295</v>
      </c>
      <c r="B134" s="3" t="s">
        <v>49</v>
      </c>
      <c r="C134" s="4" t="s">
        <v>14</v>
      </c>
      <c r="D134" s="5">
        <v>4000</v>
      </c>
      <c r="E134" s="5">
        <v>569.5</v>
      </c>
      <c r="F134" s="4">
        <v>570.5</v>
      </c>
      <c r="G134" s="4">
        <v>571.5</v>
      </c>
      <c r="H134" s="4">
        <v>573.5</v>
      </c>
      <c r="I134" s="6">
        <f t="shared" si="121"/>
        <v>4000</v>
      </c>
      <c r="J134" s="4">
        <f t="shared" ref="J134" si="192">SUM(G134-F134)*D134</f>
        <v>4000</v>
      </c>
      <c r="K134" s="4">
        <f t="shared" ref="K134" si="193">(IF(C134="SHORT",IF(H134="",0,G134-H134),IF(C134="LONG",IF(H134="",0,(H134-G134)))))*D134</f>
        <v>8000</v>
      </c>
      <c r="L134" s="7">
        <f t="shared" ref="L134" si="194">SUM(K134+J134+I134)</f>
        <v>16000</v>
      </c>
    </row>
    <row r="135" spans="1:12">
      <c r="A135" s="2" t="s">
        <v>296</v>
      </c>
      <c r="B135" s="3" t="s">
        <v>265</v>
      </c>
      <c r="C135" s="4" t="s">
        <v>14</v>
      </c>
      <c r="D135" s="5">
        <v>7000</v>
      </c>
      <c r="E135" s="5">
        <v>190</v>
      </c>
      <c r="F135" s="4">
        <v>191</v>
      </c>
      <c r="G135" s="4">
        <v>192</v>
      </c>
      <c r="H135" s="4">
        <v>193</v>
      </c>
      <c r="I135" s="6">
        <f t="shared" si="121"/>
        <v>7000</v>
      </c>
      <c r="J135" s="4">
        <f t="shared" ref="J135" si="195">SUM(G135-F135)*D135</f>
        <v>7000</v>
      </c>
      <c r="K135" s="4">
        <f t="shared" ref="K135" si="196">(IF(C135="SHORT",IF(H135="",0,G135-H135),IF(C135="LONG",IF(H135="",0,(H135-G135)))))*D135</f>
        <v>7000</v>
      </c>
      <c r="L135" s="7">
        <f t="shared" ref="L135" si="197">SUM(K135+J135+I135)</f>
        <v>21000</v>
      </c>
    </row>
    <row r="136" spans="1:12">
      <c r="A136" s="2" t="s">
        <v>296</v>
      </c>
      <c r="B136" s="3" t="s">
        <v>104</v>
      </c>
      <c r="C136" s="4" t="s">
        <v>14</v>
      </c>
      <c r="D136" s="5">
        <v>7000</v>
      </c>
      <c r="E136" s="5">
        <v>338</v>
      </c>
      <c r="F136" s="4">
        <v>338.7</v>
      </c>
      <c r="G136" s="4">
        <v>340</v>
      </c>
      <c r="H136" s="4">
        <v>341</v>
      </c>
      <c r="I136" s="6">
        <f t="shared" si="121"/>
        <v>4899.99999999992</v>
      </c>
      <c r="J136" s="4">
        <f t="shared" ref="J136:J137" si="198">SUM(G136-F136)*D136</f>
        <v>9100.00000000008</v>
      </c>
      <c r="K136" s="4">
        <f t="shared" ref="K136" si="199">(IF(C136="SHORT",IF(H136="",0,G136-H136),IF(C136="LONG",IF(H136="",0,(H136-G136)))))*D136</f>
        <v>7000</v>
      </c>
      <c r="L136" s="7">
        <f t="shared" ref="L136" si="200">SUM(K136+J136+I136)</f>
        <v>21000</v>
      </c>
    </row>
    <row r="137" spans="1:12">
      <c r="A137" s="2" t="s">
        <v>296</v>
      </c>
      <c r="B137" s="3" t="s">
        <v>52</v>
      </c>
      <c r="C137" s="4" t="s">
        <v>14</v>
      </c>
      <c r="D137" s="5">
        <v>6000</v>
      </c>
      <c r="E137" s="5">
        <v>273</v>
      </c>
      <c r="F137" s="4">
        <v>274</v>
      </c>
      <c r="G137" s="4">
        <v>275</v>
      </c>
      <c r="H137" s="4">
        <v>276</v>
      </c>
      <c r="I137" s="6">
        <f t="shared" si="121"/>
        <v>6000</v>
      </c>
      <c r="J137" s="4">
        <f t="shared" si="198"/>
        <v>6000</v>
      </c>
      <c r="K137" s="4">
        <f t="shared" ref="K137" si="201">(IF(C137="SHORT",IF(H137="",0,G137-H137),IF(C137="LONG",IF(H137="",0,(H137-G137)))))*D137</f>
        <v>6000</v>
      </c>
      <c r="L137" s="7">
        <f t="shared" ref="L137" si="202">SUM(K137+J137+I137)</f>
        <v>18000</v>
      </c>
    </row>
    <row r="138" spans="1:12">
      <c r="A138" s="2" t="s">
        <v>296</v>
      </c>
      <c r="B138" s="3" t="s">
        <v>58</v>
      </c>
      <c r="C138" s="4" t="s">
        <v>14</v>
      </c>
      <c r="D138" s="5">
        <v>6000</v>
      </c>
      <c r="E138" s="5">
        <v>281</v>
      </c>
      <c r="F138" s="4">
        <v>281.7</v>
      </c>
      <c r="G138" s="4">
        <v>0</v>
      </c>
      <c r="H138" s="4">
        <v>0</v>
      </c>
      <c r="I138" s="6">
        <f t="shared" si="121"/>
        <v>4199.9999999999318</v>
      </c>
      <c r="J138" s="4">
        <v>0</v>
      </c>
      <c r="K138" s="4">
        <f t="shared" ref="K138" si="203">(IF(C138="SHORT",IF(H138="",0,G138-H138),IF(C138="LONG",IF(H138="",0,(H138-G138)))))*D138</f>
        <v>0</v>
      </c>
      <c r="L138" s="7">
        <f t="shared" ref="L138" si="204">SUM(K138+J138+I138)</f>
        <v>4199.9999999999318</v>
      </c>
    </row>
    <row r="139" spans="1:12">
      <c r="A139" s="2" t="s">
        <v>296</v>
      </c>
      <c r="B139" s="3" t="s">
        <v>54</v>
      </c>
      <c r="C139" s="4" t="s">
        <v>14</v>
      </c>
      <c r="D139" s="5">
        <v>14000</v>
      </c>
      <c r="E139" s="5">
        <v>104.2</v>
      </c>
      <c r="F139" s="4">
        <v>103.4</v>
      </c>
      <c r="G139" s="4">
        <v>0</v>
      </c>
      <c r="H139" s="4">
        <v>0</v>
      </c>
      <c r="I139" s="6">
        <f t="shared" si="121"/>
        <v>-11199.99999999996</v>
      </c>
      <c r="J139" s="4">
        <v>0</v>
      </c>
      <c r="K139" s="4">
        <f t="shared" ref="K139:K140" si="205">(IF(C139="SHORT",IF(H139="",0,G139-H139),IF(C139="LONG",IF(H139="",0,(H139-G139)))))*D139</f>
        <v>0</v>
      </c>
      <c r="L139" s="7">
        <f t="shared" ref="L139:L140" si="206">SUM(K139+J139+I139)</f>
        <v>-11199.99999999996</v>
      </c>
    </row>
    <row r="140" spans="1:12">
      <c r="A140" s="2" t="s">
        <v>296</v>
      </c>
      <c r="B140" s="3" t="s">
        <v>240</v>
      </c>
      <c r="C140" s="4" t="s">
        <v>14</v>
      </c>
      <c r="D140" s="5">
        <v>7000</v>
      </c>
      <c r="E140" s="5">
        <v>166.5</v>
      </c>
      <c r="F140" s="4">
        <v>165.5</v>
      </c>
      <c r="G140" s="4">
        <v>0</v>
      </c>
      <c r="H140" s="4">
        <v>0</v>
      </c>
      <c r="I140" s="6">
        <f t="shared" si="121"/>
        <v>-7000</v>
      </c>
      <c r="J140" s="4">
        <v>0</v>
      </c>
      <c r="K140" s="4">
        <f t="shared" si="205"/>
        <v>0</v>
      </c>
      <c r="L140" s="7">
        <f t="shared" si="206"/>
        <v>-7000</v>
      </c>
    </row>
    <row r="141" spans="1:12">
      <c r="A141" s="2" t="s">
        <v>297</v>
      </c>
      <c r="B141" s="3" t="s">
        <v>41</v>
      </c>
      <c r="C141" s="4" t="s">
        <v>14</v>
      </c>
      <c r="D141" s="5">
        <v>5000</v>
      </c>
      <c r="E141" s="5">
        <v>408.15</v>
      </c>
      <c r="F141" s="4">
        <v>409</v>
      </c>
      <c r="G141" s="4">
        <v>410</v>
      </c>
      <c r="H141" s="4">
        <v>411</v>
      </c>
      <c r="I141" s="6">
        <f t="shared" si="121"/>
        <v>4250.0000000001137</v>
      </c>
      <c r="J141" s="4">
        <f t="shared" ref="J141" si="207">SUM(G141-F141)*D141</f>
        <v>5000</v>
      </c>
      <c r="K141" s="4">
        <f t="shared" ref="K141" si="208">(IF(C141="SHORT",IF(H141="",0,G141-H141),IF(C141="LONG",IF(H141="",0,(H141-G141)))))*D141</f>
        <v>5000</v>
      </c>
      <c r="L141" s="7">
        <f t="shared" ref="L141" si="209">SUM(K141+J141+I141)</f>
        <v>14250.000000000113</v>
      </c>
    </row>
    <row r="142" spans="1:12">
      <c r="A142" s="2" t="s">
        <v>297</v>
      </c>
      <c r="B142" s="3" t="s">
        <v>265</v>
      </c>
      <c r="C142" s="4" t="s">
        <v>14</v>
      </c>
      <c r="D142" s="5">
        <v>5000</v>
      </c>
      <c r="E142" s="5">
        <v>408.15</v>
      </c>
      <c r="F142" s="4">
        <v>409</v>
      </c>
      <c r="G142" s="4">
        <v>410</v>
      </c>
      <c r="H142" s="4">
        <v>411</v>
      </c>
      <c r="I142" s="6">
        <f t="shared" si="121"/>
        <v>4250.0000000001137</v>
      </c>
      <c r="J142" s="4">
        <f t="shared" ref="J142" si="210">SUM(G142-F142)*D142</f>
        <v>5000</v>
      </c>
      <c r="K142" s="4">
        <f t="shared" ref="K142" si="211">(IF(C142="SHORT",IF(H142="",0,G142-H142),IF(C142="LONG",IF(H142="",0,(H142-G142)))))*D142</f>
        <v>5000</v>
      </c>
      <c r="L142" s="7">
        <f t="shared" ref="L142" si="212">SUM(K142+J142+I142)</f>
        <v>14250.000000000113</v>
      </c>
    </row>
    <row r="143" spans="1:12">
      <c r="A143" s="2" t="s">
        <v>297</v>
      </c>
      <c r="B143" s="3" t="s">
        <v>28</v>
      </c>
      <c r="C143" s="4" t="s">
        <v>14</v>
      </c>
      <c r="D143" s="5">
        <v>6000</v>
      </c>
      <c r="E143" s="5">
        <v>349.5</v>
      </c>
      <c r="F143" s="4">
        <v>350.5</v>
      </c>
      <c r="G143" s="4">
        <v>351.4</v>
      </c>
      <c r="H143" s="4">
        <v>0</v>
      </c>
      <c r="I143" s="6">
        <f t="shared" si="121"/>
        <v>6000</v>
      </c>
      <c r="J143" s="4">
        <v>0</v>
      </c>
      <c r="K143" s="4">
        <v>0</v>
      </c>
      <c r="L143" s="7">
        <f t="shared" ref="L143" si="213">SUM(K143+J143+I143)</f>
        <v>6000</v>
      </c>
    </row>
    <row r="144" spans="1:12">
      <c r="A144" s="2" t="s">
        <v>297</v>
      </c>
      <c r="B144" s="3" t="s">
        <v>52</v>
      </c>
      <c r="C144" s="4" t="s">
        <v>14</v>
      </c>
      <c r="D144" s="5">
        <v>5000</v>
      </c>
      <c r="E144" s="5">
        <v>272</v>
      </c>
      <c r="F144" s="4">
        <v>272</v>
      </c>
      <c r="G144" s="4">
        <v>0</v>
      </c>
      <c r="H144" s="4">
        <v>0</v>
      </c>
      <c r="I144" s="6">
        <f t="shared" si="121"/>
        <v>0</v>
      </c>
      <c r="J144" s="4">
        <v>0</v>
      </c>
      <c r="K144" s="4">
        <f t="shared" ref="K144" si="214">(IF(C144="SHORT",IF(H144="",0,G144-H144),IF(C144="LONG",IF(H144="",0,(H144-G144)))))*D144</f>
        <v>0</v>
      </c>
      <c r="L144" s="7">
        <f t="shared" ref="L144" si="215">SUM(K144+J144+I144)</f>
        <v>0</v>
      </c>
    </row>
    <row r="145" spans="1:12">
      <c r="A145" s="2" t="s">
        <v>297</v>
      </c>
      <c r="B145" s="3" t="s">
        <v>61</v>
      </c>
      <c r="C145" s="4" t="s">
        <v>14</v>
      </c>
      <c r="D145" s="5">
        <v>2000</v>
      </c>
      <c r="E145" s="5">
        <v>1007</v>
      </c>
      <c r="F145" s="4">
        <v>1003</v>
      </c>
      <c r="G145" s="4">
        <v>0</v>
      </c>
      <c r="H145" s="4">
        <v>0</v>
      </c>
      <c r="I145" s="6">
        <f t="shared" si="121"/>
        <v>-8000</v>
      </c>
      <c r="J145" s="4">
        <v>0</v>
      </c>
      <c r="K145" s="4">
        <f t="shared" ref="K145" si="216">(IF(C145="SHORT",IF(H145="",0,G145-H145),IF(C145="LONG",IF(H145="",0,(H145-G145)))))*D145</f>
        <v>0</v>
      </c>
      <c r="L145" s="7">
        <f t="shared" ref="L145" si="217">SUM(K145+J145+I145)</f>
        <v>-8000</v>
      </c>
    </row>
    <row r="146" spans="1:12">
      <c r="A146" s="2" t="s">
        <v>297</v>
      </c>
      <c r="B146" s="3" t="s">
        <v>46</v>
      </c>
      <c r="C146" s="4" t="s">
        <v>14</v>
      </c>
      <c r="D146" s="5">
        <v>2000</v>
      </c>
      <c r="E146" s="5">
        <v>1013.5</v>
      </c>
      <c r="F146" s="4">
        <v>1008.5</v>
      </c>
      <c r="G146" s="4">
        <v>0</v>
      </c>
      <c r="H146" s="4">
        <v>0</v>
      </c>
      <c r="I146" s="6">
        <f t="shared" si="121"/>
        <v>-10000</v>
      </c>
      <c r="J146" s="4">
        <v>0</v>
      </c>
      <c r="K146" s="4">
        <f t="shared" ref="K146" si="218">(IF(C146="SHORT",IF(H146="",0,G146-H146),IF(C146="LONG",IF(H146="",0,(H146-G146)))))*D146</f>
        <v>0</v>
      </c>
      <c r="L146" s="7">
        <f t="shared" ref="L146" si="219">SUM(K146+J146+I146)</f>
        <v>-10000</v>
      </c>
    </row>
    <row r="147" spans="1:12">
      <c r="A147" s="2" t="s">
        <v>298</v>
      </c>
      <c r="B147" s="3" t="s">
        <v>19</v>
      </c>
      <c r="C147" s="4" t="s">
        <v>14</v>
      </c>
      <c r="D147" s="5">
        <v>2400</v>
      </c>
      <c r="E147" s="5">
        <v>753</v>
      </c>
      <c r="F147" s="4">
        <v>757</v>
      </c>
      <c r="G147" s="4">
        <v>760</v>
      </c>
      <c r="H147" s="4">
        <v>763</v>
      </c>
      <c r="I147" s="6">
        <f t="shared" si="121"/>
        <v>9600</v>
      </c>
      <c r="J147" s="4">
        <f t="shared" ref="J147" si="220">SUM(G147-F147)*D147</f>
        <v>7200</v>
      </c>
      <c r="K147" s="4">
        <f t="shared" ref="K147" si="221">(IF(C147="SHORT",IF(H147="",0,G147-H147),IF(C147="LONG",IF(H147="",0,(H147-G147)))))*D147</f>
        <v>7200</v>
      </c>
      <c r="L147" s="7">
        <f t="shared" ref="L147" si="222">SUM(K147+J147+I147)</f>
        <v>24000</v>
      </c>
    </row>
    <row r="148" spans="1:12">
      <c r="A148" s="2" t="s">
        <v>298</v>
      </c>
      <c r="B148" s="3" t="s">
        <v>49</v>
      </c>
      <c r="C148" s="4" t="s">
        <v>14</v>
      </c>
      <c r="D148" s="5">
        <v>4000</v>
      </c>
      <c r="E148" s="5">
        <v>553</v>
      </c>
      <c r="F148" s="4">
        <v>551.20000000000005</v>
      </c>
      <c r="G148" s="4">
        <v>0</v>
      </c>
      <c r="H148" s="4">
        <v>0</v>
      </c>
      <c r="I148" s="6">
        <f t="shared" si="121"/>
        <v>-7199.9999999998181</v>
      </c>
      <c r="J148" s="4">
        <v>0</v>
      </c>
      <c r="K148" s="4">
        <f t="shared" ref="K148" si="223">(IF(C148="SHORT",IF(H148="",0,G148-H148),IF(C148="LONG",IF(H148="",0,(H148-G148)))))*D148</f>
        <v>0</v>
      </c>
      <c r="L148" s="7">
        <f t="shared" ref="L148" si="224">SUM(K148+J148+I148)</f>
        <v>-7199.9999999998181</v>
      </c>
    </row>
    <row r="149" spans="1:12">
      <c r="A149" s="2" t="s">
        <v>299</v>
      </c>
      <c r="B149" s="3" t="s">
        <v>269</v>
      </c>
      <c r="C149" s="4" t="s">
        <v>14</v>
      </c>
      <c r="D149" s="5">
        <v>5000</v>
      </c>
      <c r="E149" s="5">
        <v>265.5</v>
      </c>
      <c r="F149" s="4">
        <v>266.5</v>
      </c>
      <c r="G149" s="4">
        <v>267.5</v>
      </c>
      <c r="H149" s="4">
        <v>0</v>
      </c>
      <c r="I149" s="6">
        <f t="shared" si="121"/>
        <v>5000</v>
      </c>
      <c r="J149" s="4">
        <f t="shared" ref="J149" si="225">SUM(G149-F149)*D149</f>
        <v>5000</v>
      </c>
      <c r="K149" s="4">
        <v>0</v>
      </c>
      <c r="L149" s="7">
        <f t="shared" ref="L149" si="226">SUM(K149+J149+I149)</f>
        <v>10000</v>
      </c>
    </row>
    <row r="150" spans="1:12">
      <c r="A150" s="2" t="s">
        <v>299</v>
      </c>
      <c r="B150" s="3" t="s">
        <v>37</v>
      </c>
      <c r="C150" s="4" t="s">
        <v>14</v>
      </c>
      <c r="D150" s="5">
        <v>12000</v>
      </c>
      <c r="E150" s="5">
        <v>123.5</v>
      </c>
      <c r="F150" s="4">
        <v>124.5</v>
      </c>
      <c r="G150" s="4">
        <v>0</v>
      </c>
      <c r="H150" s="4">
        <v>0</v>
      </c>
      <c r="I150" s="6">
        <f t="shared" ref="I150:I213" si="227">(IF(C150="SHORT",E150-F150,IF(C150="LONG", F150-E150)))*D150</f>
        <v>12000</v>
      </c>
      <c r="J150" s="4">
        <v>0</v>
      </c>
      <c r="K150" s="4">
        <v>0</v>
      </c>
      <c r="L150" s="7">
        <f t="shared" ref="L150" si="228">SUM(K150+J150+I150)</f>
        <v>12000</v>
      </c>
    </row>
    <row r="151" spans="1:12">
      <c r="A151" s="2" t="s">
        <v>299</v>
      </c>
      <c r="B151" s="3" t="s">
        <v>46</v>
      </c>
      <c r="C151" s="4" t="s">
        <v>14</v>
      </c>
      <c r="D151" s="5">
        <v>2000</v>
      </c>
      <c r="E151" s="5">
        <v>1008</v>
      </c>
      <c r="F151" s="4">
        <v>1011</v>
      </c>
      <c r="G151" s="4">
        <v>0</v>
      </c>
      <c r="H151" s="4">
        <v>0</v>
      </c>
      <c r="I151" s="6">
        <f t="shared" si="227"/>
        <v>6000</v>
      </c>
      <c r="J151" s="4">
        <v>0</v>
      </c>
      <c r="K151" s="4">
        <v>0</v>
      </c>
      <c r="L151" s="7">
        <f t="shared" ref="L151" si="229">SUM(K151+J151+I151)</f>
        <v>6000</v>
      </c>
    </row>
    <row r="152" spans="1:12">
      <c r="A152" s="2" t="s">
        <v>268</v>
      </c>
      <c r="B152" s="3" t="s">
        <v>54</v>
      </c>
      <c r="C152" s="4" t="s">
        <v>14</v>
      </c>
      <c r="D152" s="5">
        <v>14000</v>
      </c>
      <c r="E152" s="5">
        <v>108</v>
      </c>
      <c r="F152" s="4">
        <v>108.5</v>
      </c>
      <c r="G152" s="4">
        <v>109</v>
      </c>
      <c r="H152" s="4">
        <v>0</v>
      </c>
      <c r="I152" s="6">
        <f t="shared" si="227"/>
        <v>7000</v>
      </c>
      <c r="J152" s="4">
        <f t="shared" ref="J152" si="230">SUM(G152-F152)*D152</f>
        <v>7000</v>
      </c>
      <c r="K152" s="4">
        <v>0</v>
      </c>
      <c r="L152" s="7">
        <f t="shared" ref="L152" si="231">SUM(K152+J152+I152)</f>
        <v>14000</v>
      </c>
    </row>
    <row r="153" spans="1:12">
      <c r="A153" s="2" t="s">
        <v>268</v>
      </c>
      <c r="B153" s="3" t="s">
        <v>88</v>
      </c>
      <c r="C153" s="4" t="s">
        <v>14</v>
      </c>
      <c r="D153" s="5">
        <v>8000</v>
      </c>
      <c r="E153" s="5">
        <v>179.5</v>
      </c>
      <c r="F153" s="4">
        <v>180.25</v>
      </c>
      <c r="G153" s="4">
        <v>181</v>
      </c>
      <c r="H153" s="4">
        <v>0</v>
      </c>
      <c r="I153" s="6">
        <f t="shared" si="227"/>
        <v>6000</v>
      </c>
      <c r="J153" s="4">
        <f t="shared" ref="J153" si="232">SUM(G153-F153)*D153</f>
        <v>6000</v>
      </c>
      <c r="K153" s="4">
        <v>0</v>
      </c>
      <c r="L153" s="7">
        <f t="shared" ref="L153" si="233">SUM(K153+J153+I153)</f>
        <v>12000</v>
      </c>
    </row>
    <row r="154" spans="1:12">
      <c r="A154" s="2" t="s">
        <v>267</v>
      </c>
      <c r="B154" s="3" t="s">
        <v>240</v>
      </c>
      <c r="C154" s="4" t="s">
        <v>14</v>
      </c>
      <c r="D154" s="5">
        <v>7500</v>
      </c>
      <c r="E154" s="5">
        <v>161.25</v>
      </c>
      <c r="F154" s="4">
        <v>162</v>
      </c>
      <c r="G154" s="4">
        <v>0</v>
      </c>
      <c r="H154" s="4">
        <v>0</v>
      </c>
      <c r="I154" s="6">
        <f t="shared" si="227"/>
        <v>5625</v>
      </c>
      <c r="J154" s="4">
        <v>0</v>
      </c>
      <c r="K154" s="4">
        <f t="shared" ref="K154" si="234">(IF(C154="SHORT",IF(H154="",0,G154-H154),IF(C154="LONG",IF(H154="",0,(H154-G154)))))*D154</f>
        <v>0</v>
      </c>
      <c r="L154" s="7">
        <f t="shared" ref="L154" si="235">SUM(K154+J154+I154)</f>
        <v>5625</v>
      </c>
    </row>
    <row r="155" spans="1:12">
      <c r="A155" s="2" t="s">
        <v>267</v>
      </c>
      <c r="B155" s="3" t="s">
        <v>265</v>
      </c>
      <c r="C155" s="4" t="s">
        <v>15</v>
      </c>
      <c r="D155" s="5">
        <v>8000</v>
      </c>
      <c r="E155" s="5">
        <v>180.8</v>
      </c>
      <c r="F155" s="4">
        <v>180</v>
      </c>
      <c r="G155" s="4">
        <v>0</v>
      </c>
      <c r="H155" s="4">
        <v>0</v>
      </c>
      <c r="I155" s="6">
        <f t="shared" si="227"/>
        <v>6400.0000000000909</v>
      </c>
      <c r="J155" s="4">
        <v>0</v>
      </c>
      <c r="K155" s="4">
        <v>0</v>
      </c>
      <c r="L155" s="7">
        <f t="shared" ref="L155" si="236">SUM(K155+J155+I155)</f>
        <v>6400.0000000000909</v>
      </c>
    </row>
    <row r="156" spans="1:12">
      <c r="A156" s="2" t="s">
        <v>267</v>
      </c>
      <c r="B156" s="3" t="s">
        <v>19</v>
      </c>
      <c r="C156" s="4" t="s">
        <v>14</v>
      </c>
      <c r="D156" s="5">
        <v>2400</v>
      </c>
      <c r="E156" s="5">
        <v>750.5</v>
      </c>
      <c r="F156" s="4">
        <v>750.5</v>
      </c>
      <c r="G156" s="4">
        <v>0</v>
      </c>
      <c r="H156" s="4">
        <v>0</v>
      </c>
      <c r="I156" s="6">
        <f t="shared" si="227"/>
        <v>0</v>
      </c>
      <c r="J156" s="4">
        <v>0</v>
      </c>
      <c r="K156" s="4">
        <f t="shared" ref="K156" si="237">(IF(C156="SHORT",IF(H156="",0,G156-H156),IF(C156="LONG",IF(H156="",0,(H156-G156)))))*D156</f>
        <v>0</v>
      </c>
      <c r="L156" s="7">
        <f t="shared" ref="L156" si="238">SUM(K156+J156+I156)</f>
        <v>0</v>
      </c>
    </row>
    <row r="157" spans="1:12">
      <c r="A157" s="2" t="s">
        <v>267</v>
      </c>
      <c r="B157" s="3" t="s">
        <v>131</v>
      </c>
      <c r="C157" s="4" t="s">
        <v>14</v>
      </c>
      <c r="D157" s="5">
        <v>12000</v>
      </c>
      <c r="E157" s="5">
        <v>122</v>
      </c>
      <c r="F157" s="4">
        <v>121.1</v>
      </c>
      <c r="G157" s="4">
        <v>0</v>
      </c>
      <c r="H157" s="4">
        <v>0</v>
      </c>
      <c r="I157" s="6">
        <f t="shared" si="227"/>
        <v>-10800.000000000069</v>
      </c>
      <c r="J157" s="4">
        <v>0</v>
      </c>
      <c r="K157" s="4">
        <f t="shared" ref="K157" si="239">(IF(C157="SHORT",IF(H157="",0,G157-H157),IF(C157="LONG",IF(H157="",0,(H157-G157)))))*D157</f>
        <v>0</v>
      </c>
      <c r="L157" s="7">
        <f t="shared" ref="L157" si="240">SUM(K157+J157+I157)</f>
        <v>-10800.000000000069</v>
      </c>
    </row>
    <row r="158" spans="1:12">
      <c r="A158" s="2" t="s">
        <v>266</v>
      </c>
      <c r="B158" s="3" t="s">
        <v>89</v>
      </c>
      <c r="C158" s="4" t="s">
        <v>14</v>
      </c>
      <c r="D158" s="5">
        <v>8000</v>
      </c>
      <c r="E158" s="5">
        <v>154</v>
      </c>
      <c r="F158" s="4">
        <v>154.69999999999999</v>
      </c>
      <c r="G158" s="4">
        <v>0</v>
      </c>
      <c r="H158" s="4">
        <v>0</v>
      </c>
      <c r="I158" s="6">
        <f t="shared" si="227"/>
        <v>5599.9999999999091</v>
      </c>
      <c r="J158" s="4">
        <v>0</v>
      </c>
      <c r="K158" s="4">
        <f t="shared" ref="K158" si="241">(IF(C158="SHORT",IF(H158="",0,G158-H158),IF(C158="LONG",IF(H158="",0,(H158-G158)))))*D158</f>
        <v>0</v>
      </c>
      <c r="L158" s="7">
        <f t="shared" ref="L158" si="242">SUM(K158+J158+I158)</f>
        <v>5599.9999999999091</v>
      </c>
    </row>
    <row r="159" spans="1:12">
      <c r="A159" s="2" t="s">
        <v>266</v>
      </c>
      <c r="B159" s="3" t="s">
        <v>118</v>
      </c>
      <c r="C159" s="4" t="s">
        <v>14</v>
      </c>
      <c r="D159" s="5">
        <v>7000</v>
      </c>
      <c r="E159" s="5">
        <v>394.5</v>
      </c>
      <c r="F159" s="4">
        <v>396</v>
      </c>
      <c r="G159" s="4">
        <v>0</v>
      </c>
      <c r="H159" s="4">
        <v>0</v>
      </c>
      <c r="I159" s="6">
        <f t="shared" si="227"/>
        <v>10500</v>
      </c>
      <c r="J159" s="4">
        <v>0</v>
      </c>
      <c r="K159" s="4">
        <f t="shared" ref="K159" si="243">(IF(C159="SHORT",IF(H159="",0,G159-H159),IF(C159="LONG",IF(H159="",0,(H159-G159)))))*D159</f>
        <v>0</v>
      </c>
      <c r="L159" s="7">
        <f t="shared" ref="L159" si="244">SUM(K159+J159+I159)</f>
        <v>10500</v>
      </c>
    </row>
    <row r="160" spans="1:12">
      <c r="A160" s="2" t="s">
        <v>266</v>
      </c>
      <c r="B160" s="3" t="s">
        <v>25</v>
      </c>
      <c r="C160" s="4" t="s">
        <v>14</v>
      </c>
      <c r="D160" s="5">
        <v>7000</v>
      </c>
      <c r="E160" s="5">
        <v>394.5</v>
      </c>
      <c r="F160" s="4">
        <v>396</v>
      </c>
      <c r="G160" s="4">
        <v>0</v>
      </c>
      <c r="H160" s="4">
        <v>0</v>
      </c>
      <c r="I160" s="6">
        <f t="shared" si="227"/>
        <v>10500</v>
      </c>
      <c r="J160" s="4">
        <v>0</v>
      </c>
      <c r="K160" s="4">
        <f t="shared" ref="K160" si="245">(IF(C160="SHORT",IF(H160="",0,G160-H160),IF(C160="LONG",IF(H160="",0,(H160-G160)))))*D160</f>
        <v>0</v>
      </c>
      <c r="L160" s="7">
        <f t="shared" ref="L160" si="246">SUM(K160+J160+I160)</f>
        <v>10500</v>
      </c>
    </row>
    <row r="161" spans="1:12">
      <c r="A161" s="2" t="s">
        <v>266</v>
      </c>
      <c r="B161" s="3" t="s">
        <v>38</v>
      </c>
      <c r="C161" s="4" t="s">
        <v>14</v>
      </c>
      <c r="D161" s="5">
        <v>8000</v>
      </c>
      <c r="E161" s="5">
        <v>150.5</v>
      </c>
      <c r="F161" s="4">
        <v>149.69999999999999</v>
      </c>
      <c r="G161" s="4">
        <v>0</v>
      </c>
      <c r="H161" s="4">
        <v>0</v>
      </c>
      <c r="I161" s="6">
        <f t="shared" si="227"/>
        <v>-6400.0000000000909</v>
      </c>
      <c r="J161" s="4">
        <v>0</v>
      </c>
      <c r="K161" s="4">
        <f t="shared" ref="K161" si="247">(IF(C161="SHORT",IF(H161="",0,G161-H161),IF(C161="LONG",IF(H161="",0,(H161-G161)))))*D161</f>
        <v>0</v>
      </c>
      <c r="L161" s="7">
        <f t="shared" ref="L161" si="248">SUM(K161+J161+I161)</f>
        <v>-6400.0000000000909</v>
      </c>
    </row>
    <row r="162" spans="1:12">
      <c r="A162" s="2" t="s">
        <v>266</v>
      </c>
      <c r="B162" s="3" t="s">
        <v>230</v>
      </c>
      <c r="C162" s="4" t="s">
        <v>14</v>
      </c>
      <c r="D162" s="5">
        <v>8000</v>
      </c>
      <c r="E162" s="5">
        <v>204.5</v>
      </c>
      <c r="F162" s="4">
        <v>203.5</v>
      </c>
      <c r="G162" s="4">
        <v>0</v>
      </c>
      <c r="H162" s="4">
        <v>0</v>
      </c>
      <c r="I162" s="6">
        <f t="shared" si="227"/>
        <v>-8000</v>
      </c>
      <c r="J162" s="4">
        <v>0</v>
      </c>
      <c r="K162" s="4">
        <f t="shared" ref="K162" si="249">(IF(C162="SHORT",IF(H162="",0,G162-H162),IF(C162="LONG",IF(H162="",0,(H162-G162)))))*D162</f>
        <v>0</v>
      </c>
      <c r="L162" s="7">
        <f t="shared" ref="L162" si="250">SUM(K162+J162+I162)</f>
        <v>-8000</v>
      </c>
    </row>
    <row r="163" spans="1:12">
      <c r="A163" s="2" t="s">
        <v>266</v>
      </c>
      <c r="B163" s="3" t="s">
        <v>41</v>
      </c>
      <c r="C163" s="4" t="s">
        <v>14</v>
      </c>
      <c r="D163" s="5">
        <v>5000</v>
      </c>
      <c r="E163" s="5">
        <v>407</v>
      </c>
      <c r="F163" s="4">
        <v>405.5</v>
      </c>
      <c r="G163" s="4">
        <v>0</v>
      </c>
      <c r="H163" s="4">
        <v>0</v>
      </c>
      <c r="I163" s="6">
        <f t="shared" si="227"/>
        <v>-7500</v>
      </c>
      <c r="J163" s="4">
        <v>0</v>
      </c>
      <c r="K163" s="4">
        <f t="shared" ref="K163" si="251">(IF(C163="SHORT",IF(H163="",0,G163-H163),IF(C163="LONG",IF(H163="",0,(H163-G163)))))*D163</f>
        <v>0</v>
      </c>
      <c r="L163" s="7">
        <f t="shared" ref="L163" si="252">SUM(K163+J163+I163)</f>
        <v>-7500</v>
      </c>
    </row>
    <row r="164" spans="1:12">
      <c r="A164" s="2" t="s">
        <v>264</v>
      </c>
      <c r="B164" s="3" t="s">
        <v>131</v>
      </c>
      <c r="C164" s="4" t="s">
        <v>14</v>
      </c>
      <c r="D164" s="5">
        <v>12000</v>
      </c>
      <c r="E164" s="5">
        <v>117.5</v>
      </c>
      <c r="F164" s="4">
        <v>118</v>
      </c>
      <c r="G164" s="4">
        <v>118.5</v>
      </c>
      <c r="H164" s="4">
        <v>119</v>
      </c>
      <c r="I164" s="6">
        <f t="shared" si="227"/>
        <v>6000</v>
      </c>
      <c r="J164" s="4">
        <f t="shared" ref="J164" si="253">SUM(G164-F164)*D164</f>
        <v>6000</v>
      </c>
      <c r="K164" s="4">
        <f t="shared" ref="K164" si="254">(IF(C164="SHORT",IF(H164="",0,G164-H164),IF(C164="LONG",IF(H164="",0,(H164-G164)))))*D164</f>
        <v>6000</v>
      </c>
      <c r="L164" s="7">
        <f t="shared" ref="L164" si="255">SUM(K164+J164+I164)</f>
        <v>18000</v>
      </c>
    </row>
    <row r="165" spans="1:12">
      <c r="A165" s="2" t="s">
        <v>264</v>
      </c>
      <c r="B165" s="3" t="s">
        <v>123</v>
      </c>
      <c r="C165" s="4" t="s">
        <v>14</v>
      </c>
      <c r="D165" s="5">
        <v>1600</v>
      </c>
      <c r="E165" s="5">
        <v>1049</v>
      </c>
      <c r="F165" s="4">
        <v>1053</v>
      </c>
      <c r="G165" s="4">
        <v>1057</v>
      </c>
      <c r="H165" s="4">
        <v>0</v>
      </c>
      <c r="I165" s="6">
        <f t="shared" si="227"/>
        <v>6400</v>
      </c>
      <c r="J165" s="4">
        <f t="shared" ref="J165" si="256">SUM(G165-F165)*D165</f>
        <v>6400</v>
      </c>
      <c r="K165" s="4">
        <v>0</v>
      </c>
      <c r="L165" s="7">
        <f t="shared" ref="L165" si="257">SUM(K165+J165+I165)</f>
        <v>12800</v>
      </c>
    </row>
    <row r="166" spans="1:12">
      <c r="A166" s="2" t="s">
        <v>264</v>
      </c>
      <c r="B166" s="3" t="s">
        <v>265</v>
      </c>
      <c r="C166" s="4" t="s">
        <v>14</v>
      </c>
      <c r="D166" s="5">
        <v>7000</v>
      </c>
      <c r="E166" s="5">
        <v>186</v>
      </c>
      <c r="F166" s="4">
        <v>186.7</v>
      </c>
      <c r="G166" s="4">
        <v>0</v>
      </c>
      <c r="H166" s="4">
        <v>0</v>
      </c>
      <c r="I166" s="6">
        <f t="shared" si="227"/>
        <v>4899.99999999992</v>
      </c>
      <c r="J166" s="4">
        <v>0</v>
      </c>
      <c r="K166" s="4">
        <v>0</v>
      </c>
      <c r="L166" s="7">
        <f t="shared" ref="L166" si="258">SUM(K166+J166+I166)</f>
        <v>4899.99999999992</v>
      </c>
    </row>
    <row r="167" spans="1:12">
      <c r="A167" s="2" t="s">
        <v>264</v>
      </c>
      <c r="B167" s="3" t="s">
        <v>115</v>
      </c>
      <c r="C167" s="4" t="s">
        <v>14</v>
      </c>
      <c r="D167" s="5">
        <v>9000</v>
      </c>
      <c r="E167" s="5">
        <v>306.5</v>
      </c>
      <c r="F167" s="4">
        <v>307.25</v>
      </c>
      <c r="G167" s="4">
        <v>0</v>
      </c>
      <c r="H167" s="4">
        <v>0</v>
      </c>
      <c r="I167" s="6">
        <f t="shared" si="227"/>
        <v>6750</v>
      </c>
      <c r="J167" s="4">
        <v>0</v>
      </c>
      <c r="K167" s="4">
        <v>0</v>
      </c>
      <c r="L167" s="7">
        <f t="shared" ref="L167" si="259">SUM(K167+J167+I167)</f>
        <v>6750</v>
      </c>
    </row>
    <row r="168" spans="1:12">
      <c r="A168" s="2" t="s">
        <v>261</v>
      </c>
      <c r="B168" s="3" t="s">
        <v>262</v>
      </c>
      <c r="C168" s="4" t="s">
        <v>14</v>
      </c>
      <c r="D168" s="5">
        <v>7000</v>
      </c>
      <c r="E168" s="5">
        <v>239.5</v>
      </c>
      <c r="F168" s="4">
        <v>240.5</v>
      </c>
      <c r="G168" s="4">
        <v>241.5</v>
      </c>
      <c r="H168" s="4">
        <v>0</v>
      </c>
      <c r="I168" s="6">
        <f t="shared" si="227"/>
        <v>7000</v>
      </c>
      <c r="J168" s="4">
        <f t="shared" ref="J168" si="260">SUM(G168-F168)*D168</f>
        <v>7000</v>
      </c>
      <c r="K168" s="4">
        <v>0</v>
      </c>
      <c r="L168" s="7">
        <f t="shared" ref="L168" si="261">SUM(K168+J168+I168)</f>
        <v>14000</v>
      </c>
    </row>
    <row r="169" spans="1:12">
      <c r="A169" s="2" t="s">
        <v>261</v>
      </c>
      <c r="B169" s="3" t="s">
        <v>263</v>
      </c>
      <c r="C169" s="4" t="s">
        <v>14</v>
      </c>
      <c r="D169" s="5">
        <v>9900</v>
      </c>
      <c r="E169" s="5">
        <v>187.75</v>
      </c>
      <c r="F169" s="4">
        <v>188.25</v>
      </c>
      <c r="G169" s="4">
        <v>189</v>
      </c>
      <c r="H169" s="4">
        <v>0</v>
      </c>
      <c r="I169" s="6">
        <f t="shared" si="227"/>
        <v>4950</v>
      </c>
      <c r="J169" s="4">
        <f t="shared" ref="J169" si="262">SUM(G169-F169)*D169</f>
        <v>7425</v>
      </c>
      <c r="K169" s="4">
        <v>0</v>
      </c>
      <c r="L169" s="7">
        <f t="shared" ref="L169" si="263">SUM(K169+J169+I169)</f>
        <v>12375</v>
      </c>
    </row>
    <row r="170" spans="1:12">
      <c r="A170" s="2" t="s">
        <v>260</v>
      </c>
      <c r="B170" s="3" t="s">
        <v>131</v>
      </c>
      <c r="C170" s="4" t="s">
        <v>14</v>
      </c>
      <c r="D170" s="5">
        <v>14000</v>
      </c>
      <c r="E170" s="5">
        <v>109.2</v>
      </c>
      <c r="F170" s="4">
        <v>109.8</v>
      </c>
      <c r="G170" s="4">
        <v>110.5</v>
      </c>
      <c r="H170" s="4">
        <v>111</v>
      </c>
      <c r="I170" s="6">
        <f t="shared" si="227"/>
        <v>8399.99999999992</v>
      </c>
      <c r="J170" s="4">
        <f t="shared" ref="J170" si="264">SUM(G170-F170)*D170</f>
        <v>9800.00000000004</v>
      </c>
      <c r="K170" s="4">
        <f t="shared" ref="K170" si="265">(IF(C170="SHORT",IF(H170="",0,G170-H170),IF(C170="LONG",IF(H170="",0,(H170-G170)))))*D170</f>
        <v>7000</v>
      </c>
      <c r="L170" s="7">
        <f t="shared" ref="L170" si="266">SUM(K170+J170+I170)</f>
        <v>25199.99999999996</v>
      </c>
    </row>
    <row r="171" spans="1:12">
      <c r="A171" s="2" t="s">
        <v>260</v>
      </c>
      <c r="B171" s="3" t="s">
        <v>17</v>
      </c>
      <c r="C171" s="4" t="s">
        <v>14</v>
      </c>
      <c r="D171" s="5">
        <v>7000</v>
      </c>
      <c r="E171" s="5">
        <v>376.5</v>
      </c>
      <c r="F171" s="4">
        <v>377.5</v>
      </c>
      <c r="G171" s="4">
        <v>0</v>
      </c>
      <c r="H171" s="4">
        <v>0</v>
      </c>
      <c r="I171" s="6">
        <f t="shared" si="227"/>
        <v>7000</v>
      </c>
      <c r="J171" s="4">
        <v>0</v>
      </c>
      <c r="K171" s="4">
        <v>0</v>
      </c>
      <c r="L171" s="7">
        <f t="shared" ref="L171" si="267">SUM(K171+J171+I171)</f>
        <v>7000</v>
      </c>
    </row>
    <row r="172" spans="1:12">
      <c r="A172" s="2" t="s">
        <v>258</v>
      </c>
      <c r="B172" s="3" t="s">
        <v>259</v>
      </c>
      <c r="C172" s="4" t="s">
        <v>14</v>
      </c>
      <c r="D172" s="5">
        <v>6400</v>
      </c>
      <c r="E172" s="5">
        <v>142.19999999999999</v>
      </c>
      <c r="F172" s="4">
        <v>143</v>
      </c>
      <c r="G172" s="4">
        <v>144</v>
      </c>
      <c r="H172" s="4">
        <v>145</v>
      </c>
      <c r="I172" s="6">
        <f t="shared" si="227"/>
        <v>5120.0000000000728</v>
      </c>
      <c r="J172" s="4">
        <f t="shared" ref="J172" si="268">SUM(G172-F172)*D172</f>
        <v>6400</v>
      </c>
      <c r="K172" s="4">
        <f t="shared" ref="K172:K179" si="269">(IF(C172="SHORT",IF(H172="",0,G172-H172),IF(C172="LONG",IF(H172="",0,(H172-G172)))))*D172</f>
        <v>6400</v>
      </c>
      <c r="L172" s="7">
        <f t="shared" ref="L172" si="270">SUM(K172+J172+I172)</f>
        <v>17920.000000000073</v>
      </c>
    </row>
    <row r="173" spans="1:12">
      <c r="A173" s="2" t="s">
        <v>258</v>
      </c>
      <c r="B173" s="3" t="s">
        <v>66</v>
      </c>
      <c r="C173" s="4" t="s">
        <v>14</v>
      </c>
      <c r="D173" s="5">
        <v>1000</v>
      </c>
      <c r="E173" s="5">
        <v>1775</v>
      </c>
      <c r="F173" s="4">
        <v>1780</v>
      </c>
      <c r="G173" s="4">
        <v>0</v>
      </c>
      <c r="H173" s="4">
        <v>0</v>
      </c>
      <c r="I173" s="6">
        <f t="shared" si="227"/>
        <v>5000</v>
      </c>
      <c r="J173" s="4">
        <v>0</v>
      </c>
      <c r="K173" s="4">
        <f t="shared" si="269"/>
        <v>0</v>
      </c>
      <c r="L173" s="7">
        <f t="shared" ref="L173" si="271">SUM(K173+J173+I173)</f>
        <v>5000</v>
      </c>
    </row>
    <row r="174" spans="1:12">
      <c r="A174" s="2" t="s">
        <v>258</v>
      </c>
      <c r="B174" s="3" t="s">
        <v>18</v>
      </c>
      <c r="C174" s="4" t="s">
        <v>14</v>
      </c>
      <c r="D174" s="5">
        <v>3000</v>
      </c>
      <c r="E174" s="5">
        <v>572</v>
      </c>
      <c r="F174" s="4">
        <v>569</v>
      </c>
      <c r="G174" s="4">
        <v>0</v>
      </c>
      <c r="H174" s="4">
        <v>0</v>
      </c>
      <c r="I174" s="6">
        <f t="shared" si="227"/>
        <v>-9000</v>
      </c>
      <c r="J174" s="4">
        <v>0</v>
      </c>
      <c r="K174" s="4">
        <f t="shared" si="269"/>
        <v>0</v>
      </c>
      <c r="L174" s="7">
        <f t="shared" ref="L174" si="272">SUM(K174+J174+I174)</f>
        <v>-9000</v>
      </c>
    </row>
    <row r="175" spans="1:12">
      <c r="A175" s="2" t="s">
        <v>257</v>
      </c>
      <c r="B175" s="3" t="s">
        <v>17</v>
      </c>
      <c r="C175" s="4" t="s">
        <v>14</v>
      </c>
      <c r="D175" s="5">
        <v>7500</v>
      </c>
      <c r="E175" s="5">
        <v>387</v>
      </c>
      <c r="F175" s="4">
        <v>388</v>
      </c>
      <c r="G175" s="4">
        <v>389</v>
      </c>
      <c r="H175" s="4">
        <v>390</v>
      </c>
      <c r="I175" s="6">
        <f t="shared" si="227"/>
        <v>7500</v>
      </c>
      <c r="J175" s="4">
        <f t="shared" ref="J175" si="273">SUM(G175-F175)*D175</f>
        <v>7500</v>
      </c>
      <c r="K175" s="4">
        <f t="shared" si="269"/>
        <v>7500</v>
      </c>
      <c r="L175" s="7">
        <f t="shared" ref="L175" si="274">SUM(K175+J175+I175)</f>
        <v>22500</v>
      </c>
    </row>
    <row r="176" spans="1:12">
      <c r="A176" s="2" t="s">
        <v>257</v>
      </c>
      <c r="B176" s="3" t="s">
        <v>24</v>
      </c>
      <c r="C176" s="4" t="s">
        <v>14</v>
      </c>
      <c r="D176" s="5">
        <v>2000</v>
      </c>
      <c r="E176" s="5">
        <v>770</v>
      </c>
      <c r="F176" s="4">
        <v>772</v>
      </c>
      <c r="G176" s="4">
        <v>774</v>
      </c>
      <c r="H176" s="4">
        <v>776</v>
      </c>
      <c r="I176" s="6">
        <f t="shared" si="227"/>
        <v>4000</v>
      </c>
      <c r="J176" s="4">
        <f>SUM(G176-F176)*D176</f>
        <v>4000</v>
      </c>
      <c r="K176" s="4">
        <f t="shared" si="269"/>
        <v>4000</v>
      </c>
      <c r="L176" s="7">
        <f t="shared" ref="L176" si="275">SUM(K176+J176+I176)</f>
        <v>12000</v>
      </c>
    </row>
    <row r="177" spans="1:12">
      <c r="A177" s="2" t="s">
        <v>257</v>
      </c>
      <c r="B177" s="3" t="s">
        <v>65</v>
      </c>
      <c r="C177" s="4" t="s">
        <v>14</v>
      </c>
      <c r="D177" s="5">
        <v>18000</v>
      </c>
      <c r="E177" s="5">
        <v>114.25</v>
      </c>
      <c r="F177" s="4">
        <v>114.7</v>
      </c>
      <c r="G177" s="4">
        <v>115.5</v>
      </c>
      <c r="H177" s="4">
        <v>116</v>
      </c>
      <c r="I177" s="6">
        <f t="shared" si="227"/>
        <v>8100.0000000000509</v>
      </c>
      <c r="J177" s="4">
        <f t="shared" ref="J177" si="276">SUM(G177-F177)*D177</f>
        <v>14399.999999999949</v>
      </c>
      <c r="K177" s="4">
        <f t="shared" si="269"/>
        <v>9000</v>
      </c>
      <c r="L177" s="7">
        <f t="shared" ref="L177" si="277">SUM(K177+J177+I177)</f>
        <v>31500</v>
      </c>
    </row>
    <row r="178" spans="1:12">
      <c r="A178" s="2" t="s">
        <v>257</v>
      </c>
      <c r="B178" s="3" t="s">
        <v>45</v>
      </c>
      <c r="C178" s="4" t="s">
        <v>14</v>
      </c>
      <c r="D178" s="5">
        <v>5500</v>
      </c>
      <c r="E178" s="5">
        <v>329.5</v>
      </c>
      <c r="F178" s="4">
        <v>331</v>
      </c>
      <c r="G178" s="4">
        <v>0</v>
      </c>
      <c r="H178" s="4">
        <v>0</v>
      </c>
      <c r="I178" s="6">
        <f t="shared" si="227"/>
        <v>8250</v>
      </c>
      <c r="J178" s="4">
        <v>0</v>
      </c>
      <c r="K178" s="4">
        <f t="shared" si="269"/>
        <v>0</v>
      </c>
      <c r="L178" s="7">
        <f t="shared" ref="L178" si="278">SUM(K178+J178+I178)</f>
        <v>8250</v>
      </c>
    </row>
    <row r="179" spans="1:12">
      <c r="A179" s="2" t="s">
        <v>256</v>
      </c>
      <c r="B179" s="3" t="s">
        <v>35</v>
      </c>
      <c r="C179" s="4" t="s">
        <v>14</v>
      </c>
      <c r="D179" s="5">
        <v>12000</v>
      </c>
      <c r="E179" s="5">
        <v>122</v>
      </c>
      <c r="F179" s="4">
        <v>122.5</v>
      </c>
      <c r="G179" s="4">
        <v>123</v>
      </c>
      <c r="H179" s="4">
        <v>123.5</v>
      </c>
      <c r="I179" s="6">
        <f t="shared" si="227"/>
        <v>6000</v>
      </c>
      <c r="J179" s="4">
        <f t="shared" ref="J179" si="279">SUM(G179-F179)*D179</f>
        <v>6000</v>
      </c>
      <c r="K179" s="4">
        <f t="shared" si="269"/>
        <v>6000</v>
      </c>
      <c r="L179" s="7">
        <f t="shared" ref="L179" si="280">SUM(K179+J179+I179)</f>
        <v>18000</v>
      </c>
    </row>
    <row r="180" spans="1:12">
      <c r="A180" s="2" t="s">
        <v>256</v>
      </c>
      <c r="B180" s="3" t="s">
        <v>49</v>
      </c>
      <c r="C180" s="4" t="s">
        <v>14</v>
      </c>
      <c r="D180" s="5">
        <v>8000</v>
      </c>
      <c r="E180" s="5">
        <v>558</v>
      </c>
      <c r="F180" s="4">
        <v>559</v>
      </c>
      <c r="G180" s="4">
        <v>560</v>
      </c>
      <c r="H180" s="4">
        <v>561</v>
      </c>
      <c r="I180" s="6">
        <f t="shared" si="227"/>
        <v>8000</v>
      </c>
      <c r="J180" s="4">
        <f t="shared" ref="J180" si="281">SUM(G180-F180)*D180</f>
        <v>8000</v>
      </c>
      <c r="K180" s="4">
        <f t="shared" ref="K180" si="282">(IF(C180="SHORT",IF(H180="",0,G180-H180),IF(C180="LONG",IF(H180="",0,(H180-G180)))))*D180</f>
        <v>8000</v>
      </c>
      <c r="L180" s="7">
        <f t="shared" ref="L180" si="283">SUM(K180+J180+I180)</f>
        <v>24000</v>
      </c>
    </row>
    <row r="181" spans="1:12">
      <c r="A181" s="2" t="s">
        <v>256</v>
      </c>
      <c r="B181" s="3" t="s">
        <v>46</v>
      </c>
      <c r="C181" s="4" t="s">
        <v>14</v>
      </c>
      <c r="D181" s="5">
        <v>2000</v>
      </c>
      <c r="E181" s="5">
        <v>939</v>
      </c>
      <c r="F181" s="4">
        <v>941</v>
      </c>
      <c r="G181" s="4">
        <v>943</v>
      </c>
      <c r="H181" s="4">
        <v>945</v>
      </c>
      <c r="I181" s="6">
        <f t="shared" si="227"/>
        <v>4000</v>
      </c>
      <c r="J181" s="4">
        <f t="shared" ref="J181" si="284">SUM(G181-F181)*D181</f>
        <v>4000</v>
      </c>
      <c r="K181" s="4">
        <f t="shared" ref="K181" si="285">(IF(C181="SHORT",IF(H181="",0,G181-H181),IF(C181="LONG",IF(H181="",0,(H181-G181)))))*D181</f>
        <v>4000</v>
      </c>
      <c r="L181" s="7">
        <f t="shared" ref="L181" si="286">SUM(K181+J181+I181)</f>
        <v>12000</v>
      </c>
    </row>
    <row r="182" spans="1:12">
      <c r="A182" s="2" t="s">
        <v>256</v>
      </c>
      <c r="B182" s="3" t="s">
        <v>24</v>
      </c>
      <c r="C182" s="4" t="s">
        <v>14</v>
      </c>
      <c r="D182" s="5">
        <v>2000</v>
      </c>
      <c r="E182" s="5">
        <v>765</v>
      </c>
      <c r="F182" s="4">
        <v>767</v>
      </c>
      <c r="G182" s="4">
        <v>769</v>
      </c>
      <c r="H182" s="4">
        <v>0</v>
      </c>
      <c r="I182" s="6">
        <f t="shared" si="227"/>
        <v>4000</v>
      </c>
      <c r="J182" s="4">
        <f t="shared" ref="J182" si="287">SUM(G182-F182)*D182</f>
        <v>4000</v>
      </c>
      <c r="K182" s="4">
        <v>0</v>
      </c>
      <c r="L182" s="7">
        <f t="shared" ref="L182" si="288">SUM(K182+J182+I182)</f>
        <v>8000</v>
      </c>
    </row>
    <row r="183" spans="1:12">
      <c r="A183" s="2" t="s">
        <v>256</v>
      </c>
      <c r="B183" s="3" t="s">
        <v>32</v>
      </c>
      <c r="C183" s="4" t="s">
        <v>14</v>
      </c>
      <c r="D183" s="5">
        <v>4000</v>
      </c>
      <c r="E183" s="5">
        <v>631</v>
      </c>
      <c r="F183" s="4">
        <v>633</v>
      </c>
      <c r="G183" s="4">
        <v>636</v>
      </c>
      <c r="H183" s="4">
        <v>0</v>
      </c>
      <c r="I183" s="6">
        <f t="shared" si="227"/>
        <v>8000</v>
      </c>
      <c r="J183" s="4">
        <f t="shared" ref="J183" si="289">SUM(G183-F183)*D183</f>
        <v>12000</v>
      </c>
      <c r="K183" s="4">
        <v>0</v>
      </c>
      <c r="L183" s="7">
        <f t="shared" ref="L183" si="290">SUM(K183+J183+I183)</f>
        <v>20000</v>
      </c>
    </row>
    <row r="184" spans="1:12">
      <c r="A184" s="2" t="s">
        <v>256</v>
      </c>
      <c r="B184" s="3" t="s">
        <v>70</v>
      </c>
      <c r="C184" s="4" t="s">
        <v>14</v>
      </c>
      <c r="D184" s="5">
        <v>3000</v>
      </c>
      <c r="E184" s="5">
        <v>590</v>
      </c>
      <c r="F184" s="4">
        <v>592</v>
      </c>
      <c r="G184" s="4">
        <v>594</v>
      </c>
      <c r="H184" s="4">
        <v>0</v>
      </c>
      <c r="I184" s="6">
        <f t="shared" si="227"/>
        <v>6000</v>
      </c>
      <c r="J184" s="4">
        <f t="shared" ref="J184" si="291">SUM(G184-F184)*D184</f>
        <v>6000</v>
      </c>
      <c r="K184" s="4">
        <v>0</v>
      </c>
      <c r="L184" s="7">
        <f t="shared" ref="L184" si="292">SUM(K184+J184+I184)</f>
        <v>12000</v>
      </c>
    </row>
    <row r="185" spans="1:12">
      <c r="A185" s="2" t="s">
        <v>256</v>
      </c>
      <c r="B185" s="3" t="s">
        <v>56</v>
      </c>
      <c r="C185" s="4" t="s">
        <v>14</v>
      </c>
      <c r="D185" s="5">
        <v>2400</v>
      </c>
      <c r="E185" s="5">
        <v>553</v>
      </c>
      <c r="F185" s="4">
        <v>553</v>
      </c>
      <c r="G185" s="4">
        <v>0</v>
      </c>
      <c r="H185" s="4">
        <v>0</v>
      </c>
      <c r="I185" s="6">
        <f t="shared" si="227"/>
        <v>0</v>
      </c>
      <c r="J185" s="4">
        <v>0</v>
      </c>
      <c r="K185" s="4">
        <v>0</v>
      </c>
      <c r="L185" s="7">
        <f t="shared" ref="L185" si="293">SUM(K185+J185+I185)</f>
        <v>0</v>
      </c>
    </row>
    <row r="186" spans="1:12">
      <c r="A186" s="2" t="s">
        <v>256</v>
      </c>
      <c r="B186" s="3" t="s">
        <v>47</v>
      </c>
      <c r="C186" s="4" t="s">
        <v>14</v>
      </c>
      <c r="D186" s="5">
        <v>3000</v>
      </c>
      <c r="E186" s="5">
        <v>410</v>
      </c>
      <c r="F186" s="4">
        <v>410</v>
      </c>
      <c r="G186" s="4">
        <v>0</v>
      </c>
      <c r="H186" s="4">
        <v>0</v>
      </c>
      <c r="I186" s="6">
        <f t="shared" si="227"/>
        <v>0</v>
      </c>
      <c r="J186" s="4">
        <v>0</v>
      </c>
      <c r="K186" s="4">
        <v>0</v>
      </c>
      <c r="L186" s="7">
        <f t="shared" ref="L186" si="294">SUM(K186+J186+I186)</f>
        <v>0</v>
      </c>
    </row>
    <row r="187" spans="1:12">
      <c r="A187" s="2" t="s">
        <v>255</v>
      </c>
      <c r="B187" s="3" t="s">
        <v>154</v>
      </c>
      <c r="C187" s="4" t="s">
        <v>14</v>
      </c>
      <c r="D187" s="5">
        <v>3000</v>
      </c>
      <c r="E187" s="5">
        <v>447</v>
      </c>
      <c r="F187" s="4">
        <v>449</v>
      </c>
      <c r="G187" s="4">
        <v>451</v>
      </c>
      <c r="H187" s="4">
        <v>453</v>
      </c>
      <c r="I187" s="6">
        <f t="shared" si="227"/>
        <v>6000</v>
      </c>
      <c r="J187" s="4">
        <f t="shared" ref="J187" si="295">SUM(G187-F187)*D187</f>
        <v>6000</v>
      </c>
      <c r="K187" s="4">
        <f t="shared" ref="K187:K188" si="296">(IF(C187="SHORT",IF(H187="",0,G187-H187),IF(C187="LONG",IF(H187="",0,(H187-G187)))))*D187</f>
        <v>6000</v>
      </c>
      <c r="L187" s="7">
        <f t="shared" ref="L187" si="297">SUM(K187+J187+I187)</f>
        <v>18000</v>
      </c>
    </row>
    <row r="188" spans="1:12">
      <c r="A188" s="2" t="s">
        <v>255</v>
      </c>
      <c r="B188" s="3" t="s">
        <v>27</v>
      </c>
      <c r="C188" s="4" t="s">
        <v>14</v>
      </c>
      <c r="D188" s="5">
        <v>700</v>
      </c>
      <c r="E188" s="5">
        <v>1770</v>
      </c>
      <c r="F188" s="4">
        <v>1778</v>
      </c>
      <c r="G188" s="4">
        <v>1797</v>
      </c>
      <c r="H188" s="4">
        <v>1799</v>
      </c>
      <c r="I188" s="6">
        <f t="shared" si="227"/>
        <v>5600</v>
      </c>
      <c r="J188" s="4">
        <f t="shared" ref="J188" si="298">SUM(G188-F188)*D188</f>
        <v>13300</v>
      </c>
      <c r="K188" s="4">
        <f t="shared" si="296"/>
        <v>1400</v>
      </c>
      <c r="L188" s="7">
        <f t="shared" ref="L188" si="299">SUM(K188+J188+I188)</f>
        <v>20300</v>
      </c>
    </row>
    <row r="189" spans="1:12">
      <c r="A189" s="2" t="s">
        <v>255</v>
      </c>
      <c r="B189" s="3" t="s">
        <v>70</v>
      </c>
      <c r="C189" s="4" t="s">
        <v>14</v>
      </c>
      <c r="D189" s="5">
        <v>3000</v>
      </c>
      <c r="E189" s="5">
        <v>604.5</v>
      </c>
      <c r="F189" s="4">
        <v>606</v>
      </c>
      <c r="G189" s="4">
        <v>608</v>
      </c>
      <c r="H189" s="4">
        <v>610</v>
      </c>
      <c r="I189" s="6">
        <f t="shared" si="227"/>
        <v>4500</v>
      </c>
      <c r="J189" s="4">
        <f t="shared" ref="J189" si="300">SUM(G189-F189)*D189</f>
        <v>6000</v>
      </c>
      <c r="K189" s="4">
        <f>(IF(C189="SHORT",IF(H189="",0,G189-H189),IF(C189="LONG",IF(H189="",0,(H189-G189)))))*D189</f>
        <v>6000</v>
      </c>
      <c r="L189" s="7">
        <f t="shared" ref="L189" si="301">SUM(K189+J189+I189)</f>
        <v>16500</v>
      </c>
    </row>
    <row r="190" spans="1:12">
      <c r="A190" s="2" t="s">
        <v>255</v>
      </c>
      <c r="B190" s="3" t="s">
        <v>44</v>
      </c>
      <c r="C190" s="4" t="s">
        <v>14</v>
      </c>
      <c r="D190" s="5">
        <v>5000</v>
      </c>
      <c r="E190" s="5">
        <v>214</v>
      </c>
      <c r="F190" s="4">
        <v>215</v>
      </c>
      <c r="G190" s="4">
        <v>216</v>
      </c>
      <c r="H190" s="4">
        <v>0</v>
      </c>
      <c r="I190" s="6">
        <f t="shared" si="227"/>
        <v>5000</v>
      </c>
      <c r="J190" s="4">
        <f t="shared" ref="J190" si="302">SUM(G190-F190)*D190</f>
        <v>5000</v>
      </c>
      <c r="K190" s="4">
        <v>0</v>
      </c>
      <c r="L190" s="7">
        <f t="shared" ref="L190" si="303">SUM(K190+J190+I190)</f>
        <v>10000</v>
      </c>
    </row>
    <row r="191" spans="1:12">
      <c r="A191" s="2" t="s">
        <v>255</v>
      </c>
      <c r="B191" s="3" t="s">
        <v>59</v>
      </c>
      <c r="C191" s="4" t="s">
        <v>14</v>
      </c>
      <c r="D191" s="5">
        <v>1200</v>
      </c>
      <c r="E191" s="5">
        <v>1406</v>
      </c>
      <c r="F191" s="4">
        <v>1409</v>
      </c>
      <c r="G191" s="4">
        <v>1412</v>
      </c>
      <c r="H191" s="4">
        <v>0</v>
      </c>
      <c r="I191" s="6">
        <f t="shared" si="227"/>
        <v>3600</v>
      </c>
      <c r="J191" s="4">
        <f t="shared" ref="J191" si="304">SUM(G191-F191)*D191</f>
        <v>3600</v>
      </c>
      <c r="K191" s="4">
        <v>0</v>
      </c>
      <c r="L191" s="7">
        <f t="shared" ref="L191" si="305">SUM(K191+J191+I191)</f>
        <v>7200</v>
      </c>
    </row>
    <row r="192" spans="1:12">
      <c r="A192" s="2" t="s">
        <v>254</v>
      </c>
      <c r="B192" s="3" t="s">
        <v>28</v>
      </c>
      <c r="C192" s="4" t="s">
        <v>14</v>
      </c>
      <c r="D192" s="5">
        <v>6000</v>
      </c>
      <c r="E192" s="5">
        <v>322</v>
      </c>
      <c r="F192" s="4">
        <v>323</v>
      </c>
      <c r="G192" s="4">
        <v>324</v>
      </c>
      <c r="H192" s="4">
        <v>325</v>
      </c>
      <c r="I192" s="6">
        <f t="shared" si="227"/>
        <v>6000</v>
      </c>
      <c r="J192" s="4">
        <f t="shared" ref="J192:J193" si="306">SUM(G192-F192)*D192</f>
        <v>6000</v>
      </c>
      <c r="K192" s="4">
        <f t="shared" ref="K192" si="307">(IF(C192="SHORT",IF(H192="",0,G192-H192),IF(C192="LONG",IF(H192="",0,(H192-G192)))))*D192</f>
        <v>6000</v>
      </c>
      <c r="L192" s="7">
        <f t="shared" ref="L192" si="308">SUM(K192+J192+I192)</f>
        <v>18000</v>
      </c>
    </row>
    <row r="193" spans="1:12">
      <c r="A193" s="2" t="s">
        <v>254</v>
      </c>
      <c r="B193" s="3" t="s">
        <v>241</v>
      </c>
      <c r="C193" s="4" t="s">
        <v>14</v>
      </c>
      <c r="D193" s="5">
        <v>800</v>
      </c>
      <c r="E193" s="5">
        <v>2457</v>
      </c>
      <c r="F193" s="4">
        <v>2463</v>
      </c>
      <c r="G193" s="4">
        <v>2470</v>
      </c>
      <c r="H193" s="4">
        <v>2480</v>
      </c>
      <c r="I193" s="6">
        <f t="shared" si="227"/>
        <v>4800</v>
      </c>
      <c r="J193" s="4">
        <f t="shared" si="306"/>
        <v>5600</v>
      </c>
      <c r="K193" s="4">
        <f t="shared" ref="K193" si="309">(IF(C193="SHORT",IF(H193="",0,G193-H193),IF(C193="LONG",IF(H193="",0,(H193-G193)))))*D193</f>
        <v>8000</v>
      </c>
      <c r="L193" s="7">
        <f t="shared" ref="L193" si="310">SUM(K193+J193+I193)</f>
        <v>18400</v>
      </c>
    </row>
    <row r="194" spans="1:12">
      <c r="A194" s="2" t="s">
        <v>254</v>
      </c>
      <c r="B194" s="3" t="s">
        <v>24</v>
      </c>
      <c r="C194" s="4" t="s">
        <v>15</v>
      </c>
      <c r="D194" s="5">
        <v>2000</v>
      </c>
      <c r="E194" s="5">
        <v>743</v>
      </c>
      <c r="F194" s="4">
        <v>746.5</v>
      </c>
      <c r="G194" s="4">
        <v>0</v>
      </c>
      <c r="H194" s="4">
        <v>0</v>
      </c>
      <c r="I194" s="6">
        <f t="shared" si="227"/>
        <v>-7000</v>
      </c>
      <c r="J194" s="4">
        <v>0</v>
      </c>
      <c r="K194" s="4">
        <f t="shared" ref="K194" si="311">(IF(C194="SHORT",IF(H194="",0,G194-H194),IF(C194="LONG",IF(H194="",0,(H194-G194)))))*D194</f>
        <v>0</v>
      </c>
      <c r="L194" s="7">
        <f t="shared" ref="L194" si="312">SUM(K194+J194+I194)</f>
        <v>-7000</v>
      </c>
    </row>
    <row r="195" spans="1:12">
      <c r="A195" s="2" t="s">
        <v>253</v>
      </c>
      <c r="B195" s="3" t="s">
        <v>143</v>
      </c>
      <c r="C195" s="4" t="s">
        <v>14</v>
      </c>
      <c r="D195" s="5">
        <v>8000</v>
      </c>
      <c r="E195" s="5">
        <v>125.2</v>
      </c>
      <c r="F195" s="4">
        <v>125.8</v>
      </c>
      <c r="G195" s="4">
        <v>0</v>
      </c>
      <c r="H195" s="4">
        <v>0</v>
      </c>
      <c r="I195" s="6">
        <f t="shared" si="227"/>
        <v>4799.9999999999545</v>
      </c>
      <c r="J195" s="4">
        <v>0</v>
      </c>
      <c r="K195" s="4">
        <f t="shared" ref="K195" si="313">(IF(C195="SHORT",IF(H195="",0,G195-H195),IF(C195="LONG",IF(H195="",0,(H195-G195)))))*D195</f>
        <v>0</v>
      </c>
      <c r="L195" s="7">
        <f t="shared" ref="L195" si="314">SUM(K195+J195+I195)</f>
        <v>4799.9999999999545</v>
      </c>
    </row>
    <row r="196" spans="1:12">
      <c r="A196" s="2" t="s">
        <v>253</v>
      </c>
      <c r="B196" s="3" t="s">
        <v>61</v>
      </c>
      <c r="C196" s="4" t="s">
        <v>14</v>
      </c>
      <c r="D196" s="5">
        <v>2000</v>
      </c>
      <c r="E196" s="5">
        <v>995</v>
      </c>
      <c r="F196" s="4">
        <v>997</v>
      </c>
      <c r="G196" s="4">
        <v>0</v>
      </c>
      <c r="H196" s="4">
        <v>0</v>
      </c>
      <c r="I196" s="6">
        <f t="shared" si="227"/>
        <v>4000</v>
      </c>
      <c r="J196" s="4">
        <v>0</v>
      </c>
      <c r="K196" s="4">
        <f t="shared" ref="K196" si="315">(IF(C196="SHORT",IF(H196="",0,G196-H196),IF(C196="LONG",IF(H196="",0,(H196-G196)))))*D196</f>
        <v>0</v>
      </c>
      <c r="L196" s="7">
        <f t="shared" ref="L196" si="316">SUM(K196+J196+I196)</f>
        <v>4000</v>
      </c>
    </row>
    <row r="197" spans="1:12">
      <c r="A197" s="2" t="s">
        <v>253</v>
      </c>
      <c r="B197" s="3" t="s">
        <v>46</v>
      </c>
      <c r="C197" s="4" t="s">
        <v>14</v>
      </c>
      <c r="D197" s="5">
        <v>2000</v>
      </c>
      <c r="E197" s="5">
        <v>922.5</v>
      </c>
      <c r="F197" s="4">
        <v>925</v>
      </c>
      <c r="G197" s="4">
        <v>0</v>
      </c>
      <c r="H197" s="4">
        <v>0</v>
      </c>
      <c r="I197" s="6">
        <f t="shared" si="227"/>
        <v>5000</v>
      </c>
      <c r="J197" s="4">
        <v>0</v>
      </c>
      <c r="K197" s="4">
        <f t="shared" ref="K197" si="317">(IF(C197="SHORT",IF(H197="",0,G197-H197),IF(C197="LONG",IF(H197="",0,(H197-G197)))))*D197</f>
        <v>0</v>
      </c>
      <c r="L197" s="7">
        <f t="shared" ref="L197" si="318">SUM(K197+J197+I197)</f>
        <v>5000</v>
      </c>
    </row>
    <row r="198" spans="1:12">
      <c r="A198" s="2" t="s">
        <v>253</v>
      </c>
      <c r="B198" s="3" t="s">
        <v>123</v>
      </c>
      <c r="C198" s="4" t="s">
        <v>14</v>
      </c>
      <c r="D198" s="5">
        <v>1600</v>
      </c>
      <c r="E198" s="5">
        <v>991</v>
      </c>
      <c r="F198" s="4">
        <v>994</v>
      </c>
      <c r="G198" s="4">
        <v>0</v>
      </c>
      <c r="H198" s="4">
        <v>0</v>
      </c>
      <c r="I198" s="6">
        <f t="shared" si="227"/>
        <v>4800</v>
      </c>
      <c r="J198" s="4">
        <v>0</v>
      </c>
      <c r="K198" s="4">
        <f t="shared" ref="K198" si="319">(IF(C198="SHORT",IF(H198="",0,G198-H198),IF(C198="LONG",IF(H198="",0,(H198-G198)))))*D198</f>
        <v>0</v>
      </c>
      <c r="L198" s="7">
        <f t="shared" ref="L198" si="320">SUM(K198+J198+I198)</f>
        <v>4800</v>
      </c>
    </row>
    <row r="199" spans="1:12">
      <c r="A199" s="2" t="s">
        <v>252</v>
      </c>
      <c r="B199" s="3" t="s">
        <v>251</v>
      </c>
      <c r="C199" s="4" t="s">
        <v>14</v>
      </c>
      <c r="D199" s="5">
        <v>7000</v>
      </c>
      <c r="E199" s="5">
        <v>191.5</v>
      </c>
      <c r="F199" s="4">
        <v>192.25</v>
      </c>
      <c r="G199" s="4">
        <v>0</v>
      </c>
      <c r="H199" s="4">
        <v>0</v>
      </c>
      <c r="I199" s="6">
        <f t="shared" si="227"/>
        <v>5250</v>
      </c>
      <c r="J199" s="4">
        <v>0</v>
      </c>
      <c r="K199" s="4">
        <f t="shared" ref="K199:K204" si="321">(IF(C199="SHORT",IF(H199="",0,G199-H199),IF(C199="LONG",IF(H199="",0,(H199-G199)))))*D199</f>
        <v>0</v>
      </c>
      <c r="L199" s="7">
        <f t="shared" ref="L199" si="322">SUM(K199+J199+I199)</f>
        <v>5250</v>
      </c>
    </row>
    <row r="200" spans="1:12">
      <c r="A200" s="2" t="s">
        <v>252</v>
      </c>
      <c r="B200" s="3" t="s">
        <v>59</v>
      </c>
      <c r="C200" s="4" t="s">
        <v>14</v>
      </c>
      <c r="D200" s="5">
        <v>1200</v>
      </c>
      <c r="E200" s="5">
        <v>1369</v>
      </c>
      <c r="F200" s="4">
        <v>1375</v>
      </c>
      <c r="G200" s="4">
        <v>0</v>
      </c>
      <c r="H200" s="4">
        <v>0</v>
      </c>
      <c r="I200" s="6">
        <f t="shared" si="227"/>
        <v>7200</v>
      </c>
      <c r="J200" s="4">
        <v>0</v>
      </c>
      <c r="K200" s="4">
        <f t="shared" si="321"/>
        <v>0</v>
      </c>
      <c r="L200" s="7">
        <f t="shared" ref="L200" si="323">SUM(K200+J200+I200)</f>
        <v>7200</v>
      </c>
    </row>
    <row r="201" spans="1:12">
      <c r="A201" s="2" t="s">
        <v>252</v>
      </c>
      <c r="B201" s="3" t="s">
        <v>32</v>
      </c>
      <c r="C201" s="4" t="s">
        <v>14</v>
      </c>
      <c r="D201" s="5">
        <v>2000</v>
      </c>
      <c r="E201" s="5">
        <v>634</v>
      </c>
      <c r="F201" s="4">
        <v>636</v>
      </c>
      <c r="G201" s="4">
        <v>0</v>
      </c>
      <c r="H201" s="4">
        <v>0</v>
      </c>
      <c r="I201" s="6">
        <f t="shared" si="227"/>
        <v>4000</v>
      </c>
      <c r="J201" s="4">
        <v>0</v>
      </c>
      <c r="K201" s="4">
        <f t="shared" si="321"/>
        <v>0</v>
      </c>
      <c r="L201" s="7">
        <f t="shared" ref="L201" si="324">SUM(K201+J201+I201)</f>
        <v>4000</v>
      </c>
    </row>
    <row r="202" spans="1:12">
      <c r="A202" s="2" t="s">
        <v>250</v>
      </c>
      <c r="B202" s="3" t="s">
        <v>251</v>
      </c>
      <c r="C202" s="4" t="s">
        <v>14</v>
      </c>
      <c r="D202" s="5">
        <v>6000</v>
      </c>
      <c r="E202" s="5">
        <v>185.15</v>
      </c>
      <c r="F202" s="4">
        <v>186</v>
      </c>
      <c r="G202" s="4">
        <v>187</v>
      </c>
      <c r="H202" s="4">
        <v>188</v>
      </c>
      <c r="I202" s="6">
        <f t="shared" si="227"/>
        <v>5099.9999999999654</v>
      </c>
      <c r="J202" s="4">
        <f t="shared" ref="J202" si="325">SUM(G202-F202)*D202</f>
        <v>6000</v>
      </c>
      <c r="K202" s="4">
        <f t="shared" si="321"/>
        <v>6000</v>
      </c>
      <c r="L202" s="7">
        <f t="shared" ref="L202" si="326">SUM(K202+J202+I202)</f>
        <v>17099.999999999964</v>
      </c>
    </row>
    <row r="203" spans="1:12">
      <c r="A203" s="2" t="s">
        <v>250</v>
      </c>
      <c r="B203" s="3" t="s">
        <v>88</v>
      </c>
      <c r="C203" s="4" t="s">
        <v>14</v>
      </c>
      <c r="D203" s="5">
        <v>8000</v>
      </c>
      <c r="E203" s="5">
        <v>169.2</v>
      </c>
      <c r="F203" s="4">
        <v>170</v>
      </c>
      <c r="G203" s="4">
        <v>171</v>
      </c>
      <c r="H203" s="4">
        <v>172</v>
      </c>
      <c r="I203" s="6">
        <f t="shared" si="227"/>
        <v>6400.0000000000909</v>
      </c>
      <c r="J203" s="4">
        <f t="shared" ref="J203" si="327">SUM(G203-F203)*D203</f>
        <v>8000</v>
      </c>
      <c r="K203" s="4">
        <f t="shared" si="321"/>
        <v>8000</v>
      </c>
      <c r="L203" s="7">
        <f t="shared" ref="L203" si="328">SUM(K203+J203+I203)</f>
        <v>22400.000000000091</v>
      </c>
    </row>
    <row r="204" spans="1:12">
      <c r="A204" s="2" t="s">
        <v>250</v>
      </c>
      <c r="B204" s="3" t="s">
        <v>46</v>
      </c>
      <c r="C204" s="4" t="s">
        <v>14</v>
      </c>
      <c r="D204" s="5">
        <v>2000</v>
      </c>
      <c r="E204" s="5">
        <v>913</v>
      </c>
      <c r="F204" s="4">
        <v>915</v>
      </c>
      <c r="G204" s="4">
        <v>917</v>
      </c>
      <c r="H204" s="4">
        <v>922</v>
      </c>
      <c r="I204" s="6">
        <f t="shared" si="227"/>
        <v>4000</v>
      </c>
      <c r="J204" s="4">
        <f t="shared" ref="J204" si="329">SUM(G204-F204)*D204</f>
        <v>4000</v>
      </c>
      <c r="K204" s="4">
        <f t="shared" si="321"/>
        <v>10000</v>
      </c>
      <c r="L204" s="7">
        <f t="shared" ref="L204" si="330">SUM(K204+J204+I204)</f>
        <v>18000</v>
      </c>
    </row>
    <row r="205" spans="1:12">
      <c r="A205" s="2" t="s">
        <v>250</v>
      </c>
      <c r="B205" s="3" t="s">
        <v>17</v>
      </c>
      <c r="C205" s="4" t="s">
        <v>14</v>
      </c>
      <c r="D205" s="5">
        <v>7500</v>
      </c>
      <c r="E205" s="5">
        <v>378.5</v>
      </c>
      <c r="F205" s="4">
        <v>379.5</v>
      </c>
      <c r="G205" s="4">
        <v>380.5</v>
      </c>
      <c r="H205" s="4">
        <v>0</v>
      </c>
      <c r="I205" s="6">
        <f t="shared" si="227"/>
        <v>7500</v>
      </c>
      <c r="J205" s="4">
        <f t="shared" ref="J205" si="331">SUM(G205-F205)*D205</f>
        <v>7500</v>
      </c>
      <c r="K205" s="4">
        <v>0</v>
      </c>
      <c r="L205" s="7">
        <f t="shared" ref="L205" si="332">SUM(K205+J205+I205)</f>
        <v>15000</v>
      </c>
    </row>
    <row r="206" spans="1:12">
      <c r="A206" s="2" t="s">
        <v>250</v>
      </c>
      <c r="B206" s="3" t="s">
        <v>243</v>
      </c>
      <c r="C206" s="4" t="s">
        <v>14</v>
      </c>
      <c r="D206" s="5">
        <v>3000</v>
      </c>
      <c r="E206" s="5">
        <v>825</v>
      </c>
      <c r="F206" s="4">
        <v>827</v>
      </c>
      <c r="G206" s="4">
        <v>0</v>
      </c>
      <c r="H206" s="4">
        <v>0</v>
      </c>
      <c r="I206" s="6">
        <f t="shared" si="227"/>
        <v>6000</v>
      </c>
      <c r="J206" s="4">
        <v>0</v>
      </c>
      <c r="K206" s="4">
        <v>0</v>
      </c>
      <c r="L206" s="7">
        <f t="shared" ref="L206" si="333">SUM(K206+J206+I206)</f>
        <v>6000</v>
      </c>
    </row>
    <row r="207" spans="1:12">
      <c r="A207" s="2" t="s">
        <v>248</v>
      </c>
      <c r="B207" s="3" t="s">
        <v>46</v>
      </c>
      <c r="C207" s="4" t="s">
        <v>14</v>
      </c>
      <c r="D207" s="5">
        <v>2000</v>
      </c>
      <c r="E207" s="5">
        <v>865</v>
      </c>
      <c r="F207" s="4">
        <v>867</v>
      </c>
      <c r="G207" s="4">
        <v>869</v>
      </c>
      <c r="H207" s="4">
        <v>872</v>
      </c>
      <c r="I207" s="6">
        <f t="shared" si="227"/>
        <v>4000</v>
      </c>
      <c r="J207" s="4">
        <f t="shared" ref="J207" si="334">SUM(G207-F207)*D207</f>
        <v>4000</v>
      </c>
      <c r="K207" s="4">
        <f>(IF(C207="SHORT",IF(H207="",0,G207-H207),IF(C207="LONG",IF(H207="",0,(H207-G207)))))*D207</f>
        <v>6000</v>
      </c>
      <c r="L207" s="7">
        <f t="shared" ref="L207" si="335">SUM(K207+J207+I207)</f>
        <v>14000</v>
      </c>
    </row>
    <row r="208" spans="1:12">
      <c r="A208" s="2" t="s">
        <v>248</v>
      </c>
      <c r="B208" s="3" t="s">
        <v>241</v>
      </c>
      <c r="C208" s="4" t="s">
        <v>14</v>
      </c>
      <c r="D208" s="5">
        <v>800</v>
      </c>
      <c r="E208" s="5">
        <v>2304</v>
      </c>
      <c r="F208" s="4">
        <v>2309</v>
      </c>
      <c r="G208" s="4">
        <v>2315</v>
      </c>
      <c r="H208" s="4">
        <v>2324</v>
      </c>
      <c r="I208" s="6">
        <f t="shared" si="227"/>
        <v>4000</v>
      </c>
      <c r="J208" s="4">
        <f t="shared" ref="J208" si="336">SUM(G208-F208)*D208</f>
        <v>4800</v>
      </c>
      <c r="K208" s="4">
        <f>(IF(C208="SHORT",IF(H208="",0,G208-H208),IF(C208="LONG",IF(H208="",0,(H208-G208)))))*D208</f>
        <v>7200</v>
      </c>
      <c r="L208" s="7">
        <f t="shared" ref="L208" si="337">SUM(K208+J208+I208)</f>
        <v>16000</v>
      </c>
    </row>
    <row r="209" spans="1:12">
      <c r="A209" s="2" t="s">
        <v>248</v>
      </c>
      <c r="B209" s="3" t="s">
        <v>59</v>
      </c>
      <c r="C209" s="4" t="s">
        <v>14</v>
      </c>
      <c r="D209" s="5">
        <v>1000</v>
      </c>
      <c r="E209" s="5">
        <v>1377</v>
      </c>
      <c r="F209" s="4">
        <v>1382</v>
      </c>
      <c r="G209" s="4">
        <v>1388</v>
      </c>
      <c r="H209" s="4">
        <v>1396</v>
      </c>
      <c r="I209" s="6">
        <f t="shared" si="227"/>
        <v>5000</v>
      </c>
      <c r="J209" s="4">
        <f t="shared" ref="J209" si="338">SUM(G209-F209)*D209</f>
        <v>6000</v>
      </c>
      <c r="K209" s="4">
        <f>(IF(C209="SHORT",IF(H209="",0,G209-H209),IF(C209="LONG",IF(H209="",0,(H209-G209)))))*D209</f>
        <v>8000</v>
      </c>
      <c r="L209" s="7">
        <f t="shared" ref="L209" si="339">SUM(K209+J209+I209)</f>
        <v>19000</v>
      </c>
    </row>
    <row r="210" spans="1:12">
      <c r="A210" s="2" t="s">
        <v>248</v>
      </c>
      <c r="B210" s="3" t="s">
        <v>249</v>
      </c>
      <c r="C210" s="4" t="s">
        <v>14</v>
      </c>
      <c r="D210" s="5">
        <v>1000</v>
      </c>
      <c r="E210" s="5">
        <v>1404</v>
      </c>
      <c r="F210" s="4">
        <v>1410</v>
      </c>
      <c r="G210" s="4">
        <v>1420</v>
      </c>
      <c r="H210" s="4">
        <v>1430</v>
      </c>
      <c r="I210" s="6">
        <f t="shared" si="227"/>
        <v>6000</v>
      </c>
      <c r="J210" s="4">
        <f t="shared" ref="J210" si="340">SUM(G210-F210)*D210</f>
        <v>10000</v>
      </c>
      <c r="K210" s="4">
        <f>(IF(C210="SHORT",IF(H210="",0,G210-H210),IF(C210="LONG",IF(H210="",0,(H210-G210)))))*D210</f>
        <v>10000</v>
      </c>
      <c r="L210" s="7">
        <f t="shared" ref="L210" si="341">SUM(K210+J210+I210)</f>
        <v>26000</v>
      </c>
    </row>
    <row r="211" spans="1:12">
      <c r="A211" s="2" t="s">
        <v>248</v>
      </c>
      <c r="B211" s="3" t="s">
        <v>63</v>
      </c>
      <c r="C211" s="4" t="s">
        <v>14</v>
      </c>
      <c r="D211" s="5">
        <v>8000</v>
      </c>
      <c r="E211" s="5">
        <v>206</v>
      </c>
      <c r="F211" s="4">
        <v>206.7</v>
      </c>
      <c r="G211" s="4">
        <v>207.5</v>
      </c>
      <c r="H211" s="4">
        <v>0</v>
      </c>
      <c r="I211" s="6">
        <f t="shared" si="227"/>
        <v>5599.9999999999091</v>
      </c>
      <c r="J211" s="4">
        <f t="shared" ref="J211" si="342">SUM(G211-F211)*D211</f>
        <v>6400.0000000000909</v>
      </c>
      <c r="K211" s="4">
        <v>0</v>
      </c>
      <c r="L211" s="7">
        <f t="shared" ref="L211" si="343">SUM(K211+J211+I211)</f>
        <v>12000</v>
      </c>
    </row>
    <row r="212" spans="1:12">
      <c r="A212" s="2" t="s">
        <v>248</v>
      </c>
      <c r="B212" s="3" t="s">
        <v>70</v>
      </c>
      <c r="C212" s="4" t="s">
        <v>14</v>
      </c>
      <c r="D212" s="5">
        <v>3000</v>
      </c>
      <c r="E212" s="5">
        <v>593</v>
      </c>
      <c r="F212" s="4">
        <v>589.79999999999995</v>
      </c>
      <c r="G212" s="4">
        <v>0</v>
      </c>
      <c r="H212" s="4">
        <v>0</v>
      </c>
      <c r="I212" s="6">
        <f t="shared" si="227"/>
        <v>-9600.0000000001364</v>
      </c>
      <c r="J212" s="4">
        <v>0</v>
      </c>
      <c r="K212" s="4">
        <v>0</v>
      </c>
      <c r="L212" s="7">
        <f t="shared" ref="L212" si="344">SUM(K212+J212+I212)</f>
        <v>-9600.0000000001364</v>
      </c>
    </row>
    <row r="213" spans="1:12">
      <c r="A213" s="2" t="s">
        <v>247</v>
      </c>
      <c r="B213" s="3" t="s">
        <v>22</v>
      </c>
      <c r="C213" s="4" t="s">
        <v>14</v>
      </c>
      <c r="D213" s="5">
        <v>1600</v>
      </c>
      <c r="E213" s="5">
        <v>1194</v>
      </c>
      <c r="F213" s="4">
        <v>1198</v>
      </c>
      <c r="G213" s="4">
        <v>1202</v>
      </c>
      <c r="H213" s="4">
        <v>1205</v>
      </c>
      <c r="I213" s="6">
        <f t="shared" si="227"/>
        <v>6400</v>
      </c>
      <c r="J213" s="4">
        <f t="shared" ref="J213" si="345">SUM(G213-F213)*D213</f>
        <v>6400</v>
      </c>
      <c r="K213" s="4">
        <f>(IF(C213="SHORT",IF(H213="",0,G213-H213),IF(C213="LONG",IF(H213="",0,(H213-G213)))))*D213</f>
        <v>4800</v>
      </c>
      <c r="L213" s="7">
        <f t="shared" ref="L213" si="346">SUM(K213+J213+I213)</f>
        <v>17600</v>
      </c>
    </row>
    <row r="214" spans="1:12">
      <c r="A214" s="2" t="s">
        <v>247</v>
      </c>
      <c r="B214" s="3" t="s">
        <v>49</v>
      </c>
      <c r="C214" s="4" t="s">
        <v>14</v>
      </c>
      <c r="D214" s="5">
        <v>4000</v>
      </c>
      <c r="E214" s="5">
        <v>518.5</v>
      </c>
      <c r="F214" s="4">
        <v>519.5</v>
      </c>
      <c r="G214" s="4">
        <v>520.5</v>
      </c>
      <c r="H214" s="4">
        <v>521.5</v>
      </c>
      <c r="I214" s="6">
        <f t="shared" ref="I214:I277" si="347">(IF(C214="SHORT",E214-F214,IF(C214="LONG", F214-E214)))*D214</f>
        <v>4000</v>
      </c>
      <c r="J214" s="4">
        <f t="shared" ref="J214" si="348">SUM(G214-F214)*D214</f>
        <v>4000</v>
      </c>
      <c r="K214" s="4">
        <f>(IF(C214="SHORT",IF(H214="",0,G214-H214),IF(C214="LONG",IF(H214="",0,(H214-G214)))))*D214</f>
        <v>4000</v>
      </c>
      <c r="L214" s="7">
        <f t="shared" ref="L214" si="349">SUM(K214+J214+I214)</f>
        <v>12000</v>
      </c>
    </row>
    <row r="215" spans="1:12">
      <c r="A215" s="2" t="s">
        <v>247</v>
      </c>
      <c r="B215" s="3" t="s">
        <v>25</v>
      </c>
      <c r="C215" s="4" t="s">
        <v>14</v>
      </c>
      <c r="D215" s="5">
        <v>6000</v>
      </c>
      <c r="E215" s="5">
        <v>242.5</v>
      </c>
      <c r="F215" s="4">
        <v>243.5</v>
      </c>
      <c r="G215" s="4">
        <v>244.5</v>
      </c>
      <c r="H215" s="4">
        <v>0</v>
      </c>
      <c r="I215" s="6">
        <f t="shared" si="347"/>
        <v>6000</v>
      </c>
      <c r="J215" s="4">
        <f t="shared" ref="J215" si="350">SUM(G215-F215)*D215</f>
        <v>6000</v>
      </c>
      <c r="K215" s="4">
        <v>0</v>
      </c>
      <c r="L215" s="7">
        <f t="shared" ref="L215" si="351">SUM(K215+J215+I215)</f>
        <v>12000</v>
      </c>
    </row>
    <row r="216" spans="1:12">
      <c r="A216" s="2" t="s">
        <v>247</v>
      </c>
      <c r="B216" s="3" t="s">
        <v>70</v>
      </c>
      <c r="C216" s="4" t="s">
        <v>14</v>
      </c>
      <c r="D216" s="5">
        <v>3000</v>
      </c>
      <c r="E216" s="5">
        <v>584</v>
      </c>
      <c r="F216" s="4">
        <v>586</v>
      </c>
      <c r="G216" s="4">
        <v>588</v>
      </c>
      <c r="H216" s="4">
        <v>0</v>
      </c>
      <c r="I216" s="6">
        <f t="shared" si="347"/>
        <v>6000</v>
      </c>
      <c r="J216" s="4">
        <f t="shared" ref="J216" si="352">SUM(G216-F216)*D216</f>
        <v>6000</v>
      </c>
      <c r="K216" s="4">
        <v>0</v>
      </c>
      <c r="L216" s="7">
        <f t="shared" ref="L216" si="353">SUM(K216+J216+I216)</f>
        <v>12000</v>
      </c>
    </row>
    <row r="217" spans="1:12">
      <c r="A217" s="2" t="s">
        <v>247</v>
      </c>
      <c r="B217" s="3" t="s">
        <v>73</v>
      </c>
      <c r="C217" s="4" t="s">
        <v>14</v>
      </c>
      <c r="D217" s="5">
        <v>12000</v>
      </c>
      <c r="E217" s="5">
        <v>187</v>
      </c>
      <c r="F217" s="4">
        <v>187.7</v>
      </c>
      <c r="G217" s="4">
        <v>0</v>
      </c>
      <c r="H217" s="4">
        <v>0</v>
      </c>
      <c r="I217" s="6">
        <f t="shared" si="347"/>
        <v>8399.9999999998636</v>
      </c>
      <c r="J217" s="4">
        <v>0</v>
      </c>
      <c r="K217" s="4">
        <v>0</v>
      </c>
      <c r="L217" s="7">
        <f t="shared" ref="L217" si="354">SUM(K217+J217+I217)</f>
        <v>8399.9999999998636</v>
      </c>
    </row>
    <row r="218" spans="1:12">
      <c r="A218" s="2" t="s">
        <v>247</v>
      </c>
      <c r="B218" s="3" t="s">
        <v>49</v>
      </c>
      <c r="C218" s="4" t="s">
        <v>14</v>
      </c>
      <c r="D218" s="5">
        <v>4000</v>
      </c>
      <c r="E218" s="5">
        <v>528</v>
      </c>
      <c r="F218" s="4">
        <v>529</v>
      </c>
      <c r="G218" s="4">
        <v>0</v>
      </c>
      <c r="H218" s="4">
        <v>0</v>
      </c>
      <c r="I218" s="6">
        <f t="shared" si="347"/>
        <v>4000</v>
      </c>
      <c r="J218" s="4">
        <v>0</v>
      </c>
      <c r="K218" s="4">
        <v>0</v>
      </c>
      <c r="L218" s="7">
        <f t="shared" ref="L218" si="355">SUM(K218+J218+I218)</f>
        <v>4000</v>
      </c>
    </row>
    <row r="219" spans="1:12">
      <c r="A219" s="2" t="s">
        <v>246</v>
      </c>
      <c r="B219" s="3" t="s">
        <v>46</v>
      </c>
      <c r="C219" s="4" t="s">
        <v>14</v>
      </c>
      <c r="D219" s="5">
        <v>2000</v>
      </c>
      <c r="E219" s="5">
        <v>844</v>
      </c>
      <c r="F219" s="4">
        <v>847</v>
      </c>
      <c r="G219" s="4">
        <v>849</v>
      </c>
      <c r="H219" s="4">
        <v>0</v>
      </c>
      <c r="I219" s="6">
        <f t="shared" si="347"/>
        <v>6000</v>
      </c>
      <c r="J219" s="4">
        <f t="shared" ref="J219" si="356">SUM(G219-F219)*D219</f>
        <v>4000</v>
      </c>
      <c r="K219" s="4">
        <v>0</v>
      </c>
      <c r="L219" s="7">
        <f t="shared" ref="L219" si="357">SUM(K219+J219+I219)</f>
        <v>10000</v>
      </c>
    </row>
    <row r="220" spans="1:12">
      <c r="A220" s="2" t="s">
        <v>246</v>
      </c>
      <c r="B220" s="3" t="s">
        <v>240</v>
      </c>
      <c r="C220" s="4" t="s">
        <v>14</v>
      </c>
      <c r="D220" s="5">
        <v>6000</v>
      </c>
      <c r="E220" s="5">
        <v>147</v>
      </c>
      <c r="F220" s="4">
        <v>147.80000000000001</v>
      </c>
      <c r="G220" s="4">
        <v>0</v>
      </c>
      <c r="H220" s="4">
        <v>0</v>
      </c>
      <c r="I220" s="6">
        <f t="shared" si="347"/>
        <v>4800.0000000000682</v>
      </c>
      <c r="J220" s="4">
        <v>0</v>
      </c>
      <c r="K220" s="4">
        <f>(IF(C220="SHORT",IF(H220="",0,G220-H220),IF(C220="LONG",IF(H220="",0,(H220-G220)))))*D220</f>
        <v>0</v>
      </c>
      <c r="L220" s="7">
        <f t="shared" ref="L220" si="358">SUM(K220+J220+I220)</f>
        <v>4800.0000000000682</v>
      </c>
    </row>
    <row r="221" spans="1:12">
      <c r="A221" s="2" t="s">
        <v>245</v>
      </c>
      <c r="B221" s="3" t="s">
        <v>28</v>
      </c>
      <c r="C221" s="4" t="s">
        <v>14</v>
      </c>
      <c r="D221" s="5">
        <v>6000</v>
      </c>
      <c r="E221" s="5">
        <v>347</v>
      </c>
      <c r="F221" s="4">
        <v>348</v>
      </c>
      <c r="G221" s="4">
        <v>349</v>
      </c>
      <c r="H221" s="4">
        <v>350</v>
      </c>
      <c r="I221" s="6">
        <f t="shared" si="347"/>
        <v>6000</v>
      </c>
      <c r="J221" s="4">
        <f t="shared" ref="J221" si="359">SUM(G221-F221)*D221</f>
        <v>6000</v>
      </c>
      <c r="K221" s="4">
        <f>(IF(C221="SHORT",IF(H221="",0,G221-H221),IF(C221="LONG",IF(H221="",0,(H221-G221)))))*D221</f>
        <v>6000</v>
      </c>
      <c r="L221" s="7">
        <f t="shared" ref="L221" si="360">SUM(K221+J221+I221)</f>
        <v>18000</v>
      </c>
    </row>
    <row r="222" spans="1:12">
      <c r="A222" s="2" t="s">
        <v>245</v>
      </c>
      <c r="B222" s="3" t="s">
        <v>32</v>
      </c>
      <c r="C222" s="4" t="s">
        <v>14</v>
      </c>
      <c r="D222" s="5">
        <v>4000</v>
      </c>
      <c r="E222" s="5">
        <v>618</v>
      </c>
      <c r="F222" s="4">
        <v>620</v>
      </c>
      <c r="G222" s="4">
        <v>0</v>
      </c>
      <c r="H222" s="4">
        <v>0</v>
      </c>
      <c r="I222" s="6">
        <f t="shared" si="347"/>
        <v>8000</v>
      </c>
      <c r="J222" s="4">
        <v>0</v>
      </c>
      <c r="K222" s="4">
        <v>0</v>
      </c>
      <c r="L222" s="7">
        <f t="shared" ref="L222" si="361">SUM(K222+J222+I222)</f>
        <v>8000</v>
      </c>
    </row>
    <row r="223" spans="1:12">
      <c r="A223" s="2" t="s">
        <v>244</v>
      </c>
      <c r="B223" s="3" t="s">
        <v>240</v>
      </c>
      <c r="C223" s="4" t="s">
        <v>14</v>
      </c>
      <c r="D223" s="5">
        <v>6000</v>
      </c>
      <c r="E223" s="5">
        <v>148</v>
      </c>
      <c r="F223" s="4">
        <v>148.69999999999999</v>
      </c>
      <c r="G223" s="4">
        <v>149.5</v>
      </c>
      <c r="H223" s="4">
        <v>0</v>
      </c>
      <c r="I223" s="6">
        <f t="shared" si="347"/>
        <v>4199.9999999999318</v>
      </c>
      <c r="J223" s="4">
        <f t="shared" ref="J223" si="362">SUM(G223-F223)*D223</f>
        <v>4800.0000000000682</v>
      </c>
      <c r="K223" s="4">
        <v>0</v>
      </c>
      <c r="L223" s="7">
        <f t="shared" ref="L223" si="363">SUM(K223+J223+I223)</f>
        <v>9000</v>
      </c>
    </row>
    <row r="224" spans="1:12">
      <c r="A224" s="2" t="s">
        <v>244</v>
      </c>
      <c r="B224" s="3" t="s">
        <v>104</v>
      </c>
      <c r="C224" s="4" t="s">
        <v>14</v>
      </c>
      <c r="D224" s="5">
        <v>6000</v>
      </c>
      <c r="E224" s="5">
        <v>296</v>
      </c>
      <c r="F224" s="4">
        <v>294.5</v>
      </c>
      <c r="G224" s="4">
        <v>0</v>
      </c>
      <c r="H224" s="4">
        <v>0</v>
      </c>
      <c r="I224" s="6">
        <f t="shared" si="347"/>
        <v>-9000</v>
      </c>
      <c r="J224" s="4">
        <v>0</v>
      </c>
      <c r="K224" s="4">
        <f>(IF(C224="SHORT",IF(H224="",0,G224-H224),IF(C224="LONG",IF(H224="",0,(H224-G224)))))*D224</f>
        <v>0</v>
      </c>
      <c r="L224" s="7">
        <f t="shared" ref="L224" si="364">SUM(K224+J224+I224)</f>
        <v>-9000</v>
      </c>
    </row>
    <row r="225" spans="1:12">
      <c r="A225" s="2" t="s">
        <v>242</v>
      </c>
      <c r="B225" s="3" t="s">
        <v>25</v>
      </c>
      <c r="C225" s="4" t="s">
        <v>15</v>
      </c>
      <c r="D225" s="5">
        <v>6000</v>
      </c>
      <c r="E225" s="5">
        <v>254</v>
      </c>
      <c r="F225" s="4">
        <v>253</v>
      </c>
      <c r="G225" s="4">
        <v>0</v>
      </c>
      <c r="H225" s="4">
        <v>0</v>
      </c>
      <c r="I225" s="6">
        <f t="shared" si="347"/>
        <v>6000</v>
      </c>
      <c r="J225" s="4">
        <v>0</v>
      </c>
      <c r="K225" s="4">
        <f>(IF(C225="SHORT",IF(H225="",0,G225-H225),IF(C225="LONG",IF(H225="",0,(H225-G225)))))*D225</f>
        <v>0</v>
      </c>
      <c r="L225" s="7">
        <f t="shared" ref="L225" si="365">SUM(K225+J225+I225)</f>
        <v>6000</v>
      </c>
    </row>
    <row r="226" spans="1:12">
      <c r="A226" s="2" t="s">
        <v>242</v>
      </c>
      <c r="B226" s="3" t="s">
        <v>243</v>
      </c>
      <c r="C226" s="4" t="s">
        <v>14</v>
      </c>
      <c r="D226" s="5">
        <v>2000</v>
      </c>
      <c r="E226" s="5">
        <v>827</v>
      </c>
      <c r="F226" s="4">
        <v>829</v>
      </c>
      <c r="G226" s="4">
        <v>0</v>
      </c>
      <c r="H226" s="4">
        <v>0</v>
      </c>
      <c r="I226" s="6">
        <f t="shared" si="347"/>
        <v>4000</v>
      </c>
      <c r="J226" s="4">
        <v>0</v>
      </c>
      <c r="K226" s="4">
        <f>(IF(C226="SHORT",IF(H226="",0,G226-H226),IF(C226="LONG",IF(H226="",0,(H226-G226)))))*D226</f>
        <v>0</v>
      </c>
      <c r="L226" s="7">
        <f t="shared" ref="L226" si="366">SUM(K226+J226+I226)</f>
        <v>4000</v>
      </c>
    </row>
    <row r="227" spans="1:12">
      <c r="A227" s="2" t="s">
        <v>239</v>
      </c>
      <c r="B227" s="3" t="s">
        <v>241</v>
      </c>
      <c r="C227" s="4" t="s">
        <v>14</v>
      </c>
      <c r="D227" s="5">
        <v>800</v>
      </c>
      <c r="E227" s="5">
        <v>2145</v>
      </c>
      <c r="F227" s="4">
        <v>2150</v>
      </c>
      <c r="G227" s="4">
        <v>2155</v>
      </c>
      <c r="H227" s="4">
        <v>2160</v>
      </c>
      <c r="I227" s="6">
        <f t="shared" si="347"/>
        <v>4000</v>
      </c>
      <c r="J227" s="4">
        <f t="shared" ref="J227" si="367">SUM(G227-F227)*D227</f>
        <v>4000</v>
      </c>
      <c r="K227" s="4">
        <f>(IF(C227="SHORT",IF(H227="",0,G227-H227),IF(C227="LONG",IF(H227="",0,(H227-G227)))))*D227</f>
        <v>4000</v>
      </c>
      <c r="L227" s="7">
        <f t="shared" ref="L227" si="368">SUM(K227+J227+I227)</f>
        <v>12000</v>
      </c>
    </row>
    <row r="228" spans="1:12">
      <c r="A228" s="2" t="s">
        <v>239</v>
      </c>
      <c r="B228" s="3" t="s">
        <v>240</v>
      </c>
      <c r="C228" s="4" t="s">
        <v>14</v>
      </c>
      <c r="D228" s="5">
        <v>4000</v>
      </c>
      <c r="E228" s="5">
        <v>143</v>
      </c>
      <c r="F228" s="4">
        <v>143.69999999999999</v>
      </c>
      <c r="G228" s="4">
        <v>144.5</v>
      </c>
      <c r="H228" s="4">
        <v>331</v>
      </c>
      <c r="I228" s="6">
        <f t="shared" si="347"/>
        <v>2799.9999999999545</v>
      </c>
      <c r="J228" s="4">
        <f t="shared" ref="J228" si="369">SUM(G228-F228)*D228</f>
        <v>3200.0000000000455</v>
      </c>
      <c r="K228" s="4">
        <v>0</v>
      </c>
      <c r="L228" s="7">
        <f t="shared" ref="L228" si="370">SUM(K228+J228+I228)</f>
        <v>6000</v>
      </c>
    </row>
    <row r="229" spans="1:12">
      <c r="A229" s="2" t="s">
        <v>239</v>
      </c>
      <c r="B229" s="3" t="s">
        <v>59</v>
      </c>
      <c r="C229" s="4" t="s">
        <v>14</v>
      </c>
      <c r="D229" s="5">
        <v>1000</v>
      </c>
      <c r="E229" s="5">
        <v>1362</v>
      </c>
      <c r="F229" s="4">
        <v>1355</v>
      </c>
      <c r="G229" s="4">
        <v>0</v>
      </c>
      <c r="H229" s="4">
        <v>0</v>
      </c>
      <c r="I229" s="6">
        <f t="shared" si="347"/>
        <v>-7000</v>
      </c>
      <c r="J229" s="4">
        <v>0</v>
      </c>
      <c r="K229" s="4">
        <v>0</v>
      </c>
      <c r="L229" s="7">
        <f t="shared" ref="L229" si="371">SUM(K229+J229+I229)</f>
        <v>-7000</v>
      </c>
    </row>
    <row r="230" spans="1:12">
      <c r="A230" s="2" t="s">
        <v>237</v>
      </c>
      <c r="B230" s="3" t="s">
        <v>28</v>
      </c>
      <c r="C230" s="4" t="s">
        <v>14</v>
      </c>
      <c r="D230" s="5">
        <v>6000</v>
      </c>
      <c r="E230" s="5">
        <v>328</v>
      </c>
      <c r="F230" s="4">
        <v>329</v>
      </c>
      <c r="G230" s="4">
        <v>330</v>
      </c>
      <c r="H230" s="4">
        <v>331</v>
      </c>
      <c r="I230" s="6">
        <f t="shared" si="347"/>
        <v>6000</v>
      </c>
      <c r="J230" s="4">
        <f t="shared" ref="J230" si="372">SUM(G230-F230)*D230</f>
        <v>6000</v>
      </c>
      <c r="K230" s="4">
        <f t="shared" ref="K230" si="373">(IF(C230="SHORT",IF(H230="",0,G230-H230),IF(C230="LONG",IF(H230="",0,(H230-G230)))))*D230</f>
        <v>6000</v>
      </c>
      <c r="L230" s="7">
        <f t="shared" ref="L230" si="374">SUM(K230+J230+I230)</f>
        <v>18000</v>
      </c>
    </row>
    <row r="231" spans="1:12">
      <c r="A231" s="2" t="s">
        <v>237</v>
      </c>
      <c r="B231" s="3" t="s">
        <v>238</v>
      </c>
      <c r="C231" s="4" t="s">
        <v>14</v>
      </c>
      <c r="D231" s="5">
        <v>2000</v>
      </c>
      <c r="E231" s="5">
        <v>990</v>
      </c>
      <c r="F231" s="4">
        <v>993</v>
      </c>
      <c r="G231" s="4">
        <v>0</v>
      </c>
      <c r="H231" s="4">
        <v>0</v>
      </c>
      <c r="I231" s="6">
        <f t="shared" si="347"/>
        <v>6000</v>
      </c>
      <c r="J231" s="4">
        <v>0</v>
      </c>
      <c r="K231" s="4">
        <f t="shared" ref="K231" si="375">(IF(C231="SHORT",IF(H231="",0,G231-H231),IF(C231="LONG",IF(H231="",0,(H231-G231)))))*D231</f>
        <v>0</v>
      </c>
      <c r="L231" s="7">
        <f t="shared" ref="L231" si="376">SUM(K231+J231+I231)</f>
        <v>6000</v>
      </c>
    </row>
    <row r="232" spans="1:12">
      <c r="A232" s="2" t="s">
        <v>237</v>
      </c>
      <c r="B232" s="3" t="s">
        <v>19</v>
      </c>
      <c r="C232" s="4" t="s">
        <v>14</v>
      </c>
      <c r="D232" s="5">
        <v>2400</v>
      </c>
      <c r="E232" s="5">
        <v>755</v>
      </c>
      <c r="F232" s="4">
        <v>751</v>
      </c>
      <c r="G232" s="4">
        <v>0</v>
      </c>
      <c r="H232" s="4">
        <v>0</v>
      </c>
      <c r="I232" s="6">
        <f t="shared" si="347"/>
        <v>-9600</v>
      </c>
      <c r="J232" s="4">
        <v>0</v>
      </c>
      <c r="K232" s="4">
        <f t="shared" ref="K232" si="377">(IF(C232="SHORT",IF(H232="",0,G232-H232),IF(C232="LONG",IF(H232="",0,(H232-G232)))))*D232</f>
        <v>0</v>
      </c>
      <c r="L232" s="7">
        <f t="shared" ref="L232" si="378">SUM(K232+J232+I232)</f>
        <v>-9600</v>
      </c>
    </row>
    <row r="233" spans="1:12">
      <c r="A233" s="2" t="s">
        <v>235</v>
      </c>
      <c r="B233" s="3" t="s">
        <v>236</v>
      </c>
      <c r="C233" s="4" t="s">
        <v>14</v>
      </c>
      <c r="D233" s="5">
        <v>1000</v>
      </c>
      <c r="E233" s="5">
        <v>1890</v>
      </c>
      <c r="F233" s="4">
        <v>1894</v>
      </c>
      <c r="G233" s="4">
        <v>1898</v>
      </c>
      <c r="H233" s="4">
        <v>1902</v>
      </c>
      <c r="I233" s="6">
        <f t="shared" si="347"/>
        <v>4000</v>
      </c>
      <c r="J233" s="4">
        <f t="shared" ref="J233:J239" si="379">SUM(G233-F233)*D233</f>
        <v>4000</v>
      </c>
      <c r="K233" s="4">
        <f t="shared" ref="K233" si="380">(IF(C233="SHORT",IF(H233="",0,G233-H233),IF(C233="LONG",IF(H233="",0,(H233-G233)))))*D233</f>
        <v>4000</v>
      </c>
      <c r="L233" s="7">
        <f t="shared" ref="L233" si="381">SUM(K233+J233+I233)</f>
        <v>12000</v>
      </c>
    </row>
    <row r="234" spans="1:12">
      <c r="A234" s="2" t="s">
        <v>235</v>
      </c>
      <c r="B234" s="3" t="s">
        <v>70</v>
      </c>
      <c r="C234" s="4" t="s">
        <v>14</v>
      </c>
      <c r="D234" s="5">
        <v>1000</v>
      </c>
      <c r="E234" s="5">
        <v>581.5</v>
      </c>
      <c r="F234" s="4">
        <v>583</v>
      </c>
      <c r="G234" s="4">
        <v>585</v>
      </c>
      <c r="H234" s="4">
        <v>587</v>
      </c>
      <c r="I234" s="6">
        <f t="shared" si="347"/>
        <v>1500</v>
      </c>
      <c r="J234" s="4">
        <f t="shared" si="379"/>
        <v>2000</v>
      </c>
      <c r="K234" s="4">
        <f t="shared" ref="K234" si="382">(IF(C234="SHORT",IF(H234="",0,G234-H234),IF(C234="LONG",IF(H234="",0,(H234-G234)))))*D234</f>
        <v>2000</v>
      </c>
      <c r="L234" s="7">
        <f t="shared" ref="L234" si="383">SUM(K234+J234+I234)</f>
        <v>5500</v>
      </c>
    </row>
    <row r="235" spans="1:12">
      <c r="A235" s="2" t="s">
        <v>234</v>
      </c>
      <c r="B235" s="3" t="s">
        <v>154</v>
      </c>
      <c r="C235" s="4" t="s">
        <v>14</v>
      </c>
      <c r="D235" s="5">
        <v>3000</v>
      </c>
      <c r="E235" s="5">
        <v>392.25</v>
      </c>
      <c r="F235" s="4">
        <v>394</v>
      </c>
      <c r="G235" s="4">
        <v>396</v>
      </c>
      <c r="H235" s="4">
        <v>397</v>
      </c>
      <c r="I235" s="6">
        <f t="shared" si="347"/>
        <v>5250</v>
      </c>
      <c r="J235" s="4">
        <f t="shared" si="379"/>
        <v>6000</v>
      </c>
      <c r="K235" s="4">
        <f t="shared" ref="K235" si="384">(IF(C235="SHORT",IF(H235="",0,G235-H235),IF(C235="LONG",IF(H235="",0,(H235-G235)))))*D235</f>
        <v>3000</v>
      </c>
      <c r="L235" s="7">
        <f t="shared" ref="L235" si="385">SUM(K235+J235+I235)</f>
        <v>14250</v>
      </c>
    </row>
    <row r="236" spans="1:12">
      <c r="A236" s="2" t="s">
        <v>234</v>
      </c>
      <c r="B236" s="3" t="s">
        <v>43</v>
      </c>
      <c r="C236" s="4" t="s">
        <v>14</v>
      </c>
      <c r="D236" s="5">
        <v>2000</v>
      </c>
      <c r="E236" s="5">
        <v>1348</v>
      </c>
      <c r="F236" s="4">
        <v>1352</v>
      </c>
      <c r="G236" s="4">
        <v>1356</v>
      </c>
      <c r="H236" s="4">
        <v>1360</v>
      </c>
      <c r="I236" s="6">
        <f t="shared" si="347"/>
        <v>8000</v>
      </c>
      <c r="J236" s="4">
        <f t="shared" si="379"/>
        <v>8000</v>
      </c>
      <c r="K236" s="4">
        <f t="shared" ref="K236" si="386">(IF(C236="SHORT",IF(H236="",0,G236-H236),IF(C236="LONG",IF(H236="",0,(H236-G236)))))*D236</f>
        <v>8000</v>
      </c>
      <c r="L236" s="7">
        <f t="shared" ref="L236" si="387">SUM(K236+J236+I236)</f>
        <v>24000</v>
      </c>
    </row>
    <row r="237" spans="1:12">
      <c r="A237" s="2" t="s">
        <v>234</v>
      </c>
      <c r="B237" s="3" t="s">
        <v>19</v>
      </c>
      <c r="C237" s="4" t="s">
        <v>14</v>
      </c>
      <c r="D237" s="5">
        <v>2000</v>
      </c>
      <c r="E237" s="5">
        <v>756</v>
      </c>
      <c r="F237" s="4">
        <v>758</v>
      </c>
      <c r="G237" s="4">
        <v>760</v>
      </c>
      <c r="H237" s="4">
        <v>762</v>
      </c>
      <c r="I237" s="6">
        <f t="shared" si="347"/>
        <v>4000</v>
      </c>
      <c r="J237" s="4">
        <f t="shared" si="379"/>
        <v>4000</v>
      </c>
      <c r="K237" s="4">
        <f t="shared" ref="K237" si="388">(IF(C237="SHORT",IF(H237="",0,G237-H237),IF(C237="LONG",IF(H237="",0,(H237-G237)))))*D237</f>
        <v>4000</v>
      </c>
      <c r="L237" s="7">
        <f t="shared" ref="L237" si="389">SUM(K237+J237+I237)</f>
        <v>12000</v>
      </c>
    </row>
    <row r="238" spans="1:12">
      <c r="A238" s="2" t="s">
        <v>234</v>
      </c>
      <c r="B238" s="3" t="s">
        <v>21</v>
      </c>
      <c r="C238" s="4" t="s">
        <v>14</v>
      </c>
      <c r="D238" s="5">
        <v>4000</v>
      </c>
      <c r="E238" s="5">
        <v>438</v>
      </c>
      <c r="F238" s="4">
        <v>439</v>
      </c>
      <c r="G238" s="4">
        <v>440</v>
      </c>
      <c r="H238" s="4">
        <v>441</v>
      </c>
      <c r="I238" s="6">
        <f t="shared" si="347"/>
        <v>4000</v>
      </c>
      <c r="J238" s="4">
        <f t="shared" si="379"/>
        <v>4000</v>
      </c>
      <c r="K238" s="4">
        <f t="shared" ref="K238" si="390">(IF(C238="SHORT",IF(H238="",0,G238-H238),IF(C238="LONG",IF(H238="",0,(H238-G238)))))*D238</f>
        <v>4000</v>
      </c>
      <c r="L238" s="7">
        <f t="shared" ref="L238" si="391">SUM(K238+J238+I238)</f>
        <v>12000</v>
      </c>
    </row>
    <row r="239" spans="1:12">
      <c r="A239" s="2" t="s">
        <v>231</v>
      </c>
      <c r="B239" s="3" t="s">
        <v>19</v>
      </c>
      <c r="C239" s="4" t="s">
        <v>14</v>
      </c>
      <c r="D239" s="5">
        <v>12000</v>
      </c>
      <c r="E239" s="5">
        <v>746</v>
      </c>
      <c r="F239" s="4">
        <v>749</v>
      </c>
      <c r="G239" s="4">
        <v>750</v>
      </c>
      <c r="H239" s="4">
        <v>0</v>
      </c>
      <c r="I239" s="6">
        <f t="shared" si="347"/>
        <v>36000</v>
      </c>
      <c r="J239" s="4">
        <f t="shared" si="379"/>
        <v>12000</v>
      </c>
      <c r="K239" s="4">
        <v>0</v>
      </c>
      <c r="L239" s="7">
        <f t="shared" ref="L239" si="392">SUM(K239+J239+I239)</f>
        <v>48000</v>
      </c>
    </row>
    <row r="240" spans="1:12">
      <c r="A240" s="2" t="s">
        <v>231</v>
      </c>
      <c r="B240" s="3" t="s">
        <v>232</v>
      </c>
      <c r="C240" s="4" t="s">
        <v>14</v>
      </c>
      <c r="D240" s="5">
        <v>18000</v>
      </c>
      <c r="E240" s="5">
        <v>95.35</v>
      </c>
      <c r="F240" s="4">
        <v>95.85</v>
      </c>
      <c r="G240" s="4">
        <v>0</v>
      </c>
      <c r="H240" s="4">
        <v>0</v>
      </c>
      <c r="I240" s="6">
        <f t="shared" si="347"/>
        <v>9000</v>
      </c>
      <c r="J240" s="4">
        <v>0</v>
      </c>
      <c r="K240" s="4">
        <v>0</v>
      </c>
      <c r="L240" s="7">
        <f t="shared" ref="L240" si="393">SUM(K240+J240+I240)</f>
        <v>9000</v>
      </c>
    </row>
    <row r="241" spans="1:12">
      <c r="A241" s="2" t="s">
        <v>231</v>
      </c>
      <c r="B241" s="3" t="s">
        <v>131</v>
      </c>
      <c r="C241" s="4" t="s">
        <v>14</v>
      </c>
      <c r="D241" s="5">
        <v>12000</v>
      </c>
      <c r="E241" s="5">
        <v>105.8</v>
      </c>
      <c r="F241" s="4">
        <v>106.5</v>
      </c>
      <c r="G241" s="4">
        <v>0</v>
      </c>
      <c r="H241" s="4">
        <v>0</v>
      </c>
      <c r="I241" s="6">
        <f t="shared" si="347"/>
        <v>8400.0000000000346</v>
      </c>
      <c r="J241" s="4">
        <v>0</v>
      </c>
      <c r="K241" s="4">
        <v>0</v>
      </c>
      <c r="L241" s="7">
        <f t="shared" ref="L241" si="394">SUM(K241+J241+I241)</f>
        <v>8400.0000000000346</v>
      </c>
    </row>
    <row r="242" spans="1:12">
      <c r="A242" s="2" t="s">
        <v>231</v>
      </c>
      <c r="B242" s="3" t="s">
        <v>233</v>
      </c>
      <c r="C242" s="4" t="s">
        <v>14</v>
      </c>
      <c r="D242" s="5">
        <v>12000</v>
      </c>
      <c r="E242" s="5">
        <v>163</v>
      </c>
      <c r="F242" s="4">
        <v>164</v>
      </c>
      <c r="G242" s="4">
        <v>0</v>
      </c>
      <c r="H242" s="4">
        <v>0</v>
      </c>
      <c r="I242" s="6">
        <f t="shared" si="347"/>
        <v>12000</v>
      </c>
      <c r="J242" s="4">
        <v>0</v>
      </c>
      <c r="K242" s="4">
        <v>0</v>
      </c>
      <c r="L242" s="7">
        <f t="shared" ref="L242" si="395">SUM(K242+J242+I242)</f>
        <v>12000</v>
      </c>
    </row>
    <row r="243" spans="1:12">
      <c r="A243" s="2" t="s">
        <v>229</v>
      </c>
      <c r="B243" s="3" t="s">
        <v>230</v>
      </c>
      <c r="C243" s="4" t="s">
        <v>14</v>
      </c>
      <c r="D243" s="5">
        <v>8000</v>
      </c>
      <c r="E243" s="5">
        <v>208</v>
      </c>
      <c r="F243" s="4">
        <v>208.75</v>
      </c>
      <c r="G243" s="4">
        <v>209.5</v>
      </c>
      <c r="H243" s="4">
        <v>0</v>
      </c>
      <c r="I243" s="6">
        <f t="shared" si="347"/>
        <v>6000</v>
      </c>
      <c r="J243" s="4">
        <f t="shared" ref="J243" si="396">SUM(G243-F243)*D243</f>
        <v>6000</v>
      </c>
      <c r="K243" s="4">
        <v>0</v>
      </c>
      <c r="L243" s="7">
        <f t="shared" ref="L243" si="397">SUM(K243+J243+I243)</f>
        <v>12000</v>
      </c>
    </row>
    <row r="244" spans="1:12">
      <c r="A244" s="2" t="s">
        <v>229</v>
      </c>
      <c r="B244" s="3" t="s">
        <v>25</v>
      </c>
      <c r="C244" s="4" t="s">
        <v>14</v>
      </c>
      <c r="D244" s="5">
        <v>6000</v>
      </c>
      <c r="E244" s="5">
        <v>250.8</v>
      </c>
      <c r="F244" s="4">
        <v>249.5</v>
      </c>
      <c r="G244" s="4">
        <v>0</v>
      </c>
      <c r="H244" s="4">
        <v>0</v>
      </c>
      <c r="I244" s="6">
        <f t="shared" si="347"/>
        <v>-7800.0000000000682</v>
      </c>
      <c r="J244" s="4">
        <v>0</v>
      </c>
      <c r="K244" s="4">
        <v>0</v>
      </c>
      <c r="L244" s="7">
        <f t="shared" ref="L244" si="398">SUM(K244+J244+I244)</f>
        <v>-7800.0000000000682</v>
      </c>
    </row>
    <row r="245" spans="1:12">
      <c r="A245" s="2" t="s">
        <v>228</v>
      </c>
      <c r="B245" s="3" t="s">
        <v>41</v>
      </c>
      <c r="C245" s="4" t="s">
        <v>14</v>
      </c>
      <c r="D245" s="5">
        <v>2400</v>
      </c>
      <c r="E245" s="5">
        <v>412.5</v>
      </c>
      <c r="F245" s="4">
        <v>413.5</v>
      </c>
      <c r="G245" s="4">
        <v>414.5</v>
      </c>
      <c r="H245" s="4">
        <v>0</v>
      </c>
      <c r="I245" s="6">
        <f t="shared" si="347"/>
        <v>2400</v>
      </c>
      <c r="J245" s="4">
        <f t="shared" ref="J245" si="399">SUM(G245-F245)*D245</f>
        <v>2400</v>
      </c>
      <c r="K245" s="4">
        <v>0</v>
      </c>
      <c r="L245" s="7">
        <f t="shared" ref="L245" si="400">SUM(K245+J245+I245)</f>
        <v>4800</v>
      </c>
    </row>
    <row r="246" spans="1:12">
      <c r="A246" s="2" t="s">
        <v>228</v>
      </c>
      <c r="B246" s="3" t="s">
        <v>24</v>
      </c>
      <c r="C246" s="4" t="s">
        <v>14</v>
      </c>
      <c r="D246" s="5">
        <v>2400</v>
      </c>
      <c r="E246" s="5">
        <v>715</v>
      </c>
      <c r="F246" s="4">
        <v>717</v>
      </c>
      <c r="G246" s="4">
        <v>719</v>
      </c>
      <c r="H246" s="4">
        <v>0</v>
      </c>
      <c r="I246" s="6">
        <f t="shared" si="347"/>
        <v>4800</v>
      </c>
      <c r="J246" s="4">
        <f t="shared" ref="J246" si="401">SUM(G246-F246)*D246</f>
        <v>4800</v>
      </c>
      <c r="K246" s="4">
        <v>0</v>
      </c>
      <c r="L246" s="7">
        <f t="shared" ref="L246" si="402">SUM(K246+J246+I246)</f>
        <v>9600</v>
      </c>
    </row>
    <row r="247" spans="1:12">
      <c r="A247" s="2" t="s">
        <v>228</v>
      </c>
      <c r="B247" s="3" t="s">
        <v>123</v>
      </c>
      <c r="C247" s="4" t="s">
        <v>14</v>
      </c>
      <c r="D247" s="5">
        <v>2400</v>
      </c>
      <c r="E247" s="5">
        <v>989.5</v>
      </c>
      <c r="F247" s="4">
        <v>992.5</v>
      </c>
      <c r="G247" s="4">
        <v>0</v>
      </c>
      <c r="H247" s="4">
        <v>0</v>
      </c>
      <c r="I247" s="6">
        <f t="shared" si="347"/>
        <v>7200</v>
      </c>
      <c r="J247" s="4">
        <v>0</v>
      </c>
      <c r="K247" s="4">
        <v>0</v>
      </c>
      <c r="L247" s="7">
        <f t="shared" ref="L247" si="403">SUM(K247+J247+I247)</f>
        <v>7200</v>
      </c>
    </row>
    <row r="248" spans="1:12">
      <c r="A248" s="2" t="s">
        <v>227</v>
      </c>
      <c r="B248" s="3" t="s">
        <v>68</v>
      </c>
      <c r="C248" s="4" t="s">
        <v>14</v>
      </c>
      <c r="D248" s="5">
        <v>1600</v>
      </c>
      <c r="E248" s="5">
        <v>1059</v>
      </c>
      <c r="F248" s="4">
        <v>1064</v>
      </c>
      <c r="G248" s="4">
        <v>1068</v>
      </c>
      <c r="H248" s="4">
        <v>0</v>
      </c>
      <c r="I248" s="6">
        <f t="shared" si="347"/>
        <v>8000</v>
      </c>
      <c r="J248" s="4">
        <f t="shared" ref="J248:J249" si="404">SUM(G248-F248)*D248</f>
        <v>6400</v>
      </c>
      <c r="K248" s="4">
        <v>0</v>
      </c>
      <c r="L248" s="7">
        <f t="shared" ref="L248" si="405">SUM(K248+J248+I248)</f>
        <v>14400</v>
      </c>
    </row>
    <row r="249" spans="1:12">
      <c r="A249" s="2" t="s">
        <v>227</v>
      </c>
      <c r="B249" s="3" t="s">
        <v>21</v>
      </c>
      <c r="C249" s="4" t="s">
        <v>14</v>
      </c>
      <c r="D249" s="5">
        <v>4000</v>
      </c>
      <c r="E249" s="5">
        <v>431.5</v>
      </c>
      <c r="F249" s="4">
        <v>432.5</v>
      </c>
      <c r="G249" s="4">
        <v>433.5</v>
      </c>
      <c r="H249" s="4">
        <v>434.5</v>
      </c>
      <c r="I249" s="6">
        <f t="shared" si="347"/>
        <v>4000</v>
      </c>
      <c r="J249" s="4">
        <f t="shared" si="404"/>
        <v>4000</v>
      </c>
      <c r="K249" s="4">
        <f t="shared" ref="K249" si="406">(IF(C249="SHORT",IF(H249="",0,G249-H249),IF(C249="LONG",IF(H249="",0,(H249-G249)))))*D249</f>
        <v>4000</v>
      </c>
      <c r="L249" s="7">
        <f t="shared" ref="L249" si="407">SUM(K249+J249+I249)</f>
        <v>12000</v>
      </c>
    </row>
    <row r="250" spans="1:12">
      <c r="A250" s="2" t="s">
        <v>226</v>
      </c>
      <c r="B250" s="3" t="s">
        <v>117</v>
      </c>
      <c r="C250" s="4" t="s">
        <v>14</v>
      </c>
      <c r="D250" s="5">
        <v>8000</v>
      </c>
      <c r="E250" s="5">
        <v>118.5</v>
      </c>
      <c r="F250" s="4">
        <v>119.25</v>
      </c>
      <c r="G250" s="4">
        <v>0</v>
      </c>
      <c r="H250" s="4">
        <v>0</v>
      </c>
      <c r="I250" s="6">
        <f t="shared" si="347"/>
        <v>6000</v>
      </c>
      <c r="J250" s="4">
        <v>0</v>
      </c>
      <c r="K250" s="4">
        <f t="shared" ref="K250" si="408">(IF(C250="SHORT",IF(H250="",0,G250-H250),IF(C250="LONG",IF(H250="",0,(H250-G250)))))*D250</f>
        <v>0</v>
      </c>
      <c r="L250" s="7">
        <f t="shared" ref="L250" si="409">SUM(K250+J250+I250)</f>
        <v>6000</v>
      </c>
    </row>
    <row r="251" spans="1:12">
      <c r="A251" s="2" t="s">
        <v>226</v>
      </c>
      <c r="B251" s="3" t="s">
        <v>30</v>
      </c>
      <c r="C251" s="4" t="s">
        <v>14</v>
      </c>
      <c r="D251" s="5">
        <v>3000</v>
      </c>
      <c r="E251" s="5">
        <v>442</v>
      </c>
      <c r="F251" s="4">
        <v>439.5</v>
      </c>
      <c r="G251" s="4">
        <v>0</v>
      </c>
      <c r="H251" s="4">
        <v>0</v>
      </c>
      <c r="I251" s="6">
        <f t="shared" si="347"/>
        <v>-7500</v>
      </c>
      <c r="J251" s="4">
        <v>0</v>
      </c>
      <c r="K251" s="4">
        <f t="shared" ref="K251" si="410">(IF(C251="SHORT",IF(H251="",0,G251-H251),IF(C251="LONG",IF(H251="",0,(H251-G251)))))*D251</f>
        <v>0</v>
      </c>
      <c r="L251" s="7">
        <f t="shared" ref="L251" si="411">SUM(K251+J251+I251)</f>
        <v>-7500</v>
      </c>
    </row>
    <row r="252" spans="1:12">
      <c r="A252" s="2" t="s">
        <v>225</v>
      </c>
      <c r="B252" s="3" t="s">
        <v>24</v>
      </c>
      <c r="C252" s="4" t="s">
        <v>14</v>
      </c>
      <c r="D252" s="5">
        <v>2000</v>
      </c>
      <c r="E252" s="5">
        <v>713</v>
      </c>
      <c r="F252" s="4">
        <v>715</v>
      </c>
      <c r="G252" s="4">
        <v>717</v>
      </c>
      <c r="H252" s="4">
        <v>719</v>
      </c>
      <c r="I252" s="6">
        <f t="shared" si="347"/>
        <v>4000</v>
      </c>
      <c r="J252" s="4">
        <f>SUM(G252-F252)*D252</f>
        <v>4000</v>
      </c>
      <c r="K252" s="4">
        <f t="shared" ref="K252" si="412">(IF(C252="SHORT",IF(H252="",0,G252-H252),IF(C252="LONG",IF(H252="",0,(H252-G252)))))*D252</f>
        <v>4000</v>
      </c>
      <c r="L252" s="7">
        <f t="shared" ref="L252" si="413">SUM(K252+J252+I252)</f>
        <v>12000</v>
      </c>
    </row>
    <row r="253" spans="1:12">
      <c r="A253" s="2" t="s">
        <v>225</v>
      </c>
      <c r="B253" s="3" t="s">
        <v>118</v>
      </c>
      <c r="C253" s="4" t="s">
        <v>14</v>
      </c>
      <c r="D253" s="5">
        <v>6000</v>
      </c>
      <c r="E253" s="5">
        <v>396.5</v>
      </c>
      <c r="F253" s="4">
        <v>398.5</v>
      </c>
      <c r="G253" s="4">
        <v>400</v>
      </c>
      <c r="H253" s="4">
        <v>402</v>
      </c>
      <c r="I253" s="6">
        <f t="shared" si="347"/>
        <v>12000</v>
      </c>
      <c r="J253" s="4">
        <f>SUM(G253-F253)*D253</f>
        <v>9000</v>
      </c>
      <c r="K253" s="4">
        <f t="shared" ref="K253" si="414">(IF(C253="SHORT",IF(H253="",0,G253-H253),IF(C253="LONG",IF(H253="",0,(H253-G253)))))*D253</f>
        <v>12000</v>
      </c>
      <c r="L253" s="7">
        <f t="shared" ref="L253" si="415">SUM(K253+J253+I253)</f>
        <v>33000</v>
      </c>
    </row>
    <row r="254" spans="1:12">
      <c r="A254" s="2" t="s">
        <v>224</v>
      </c>
      <c r="B254" s="3" t="s">
        <v>65</v>
      </c>
      <c r="C254" s="4" t="s">
        <v>14</v>
      </c>
      <c r="D254" s="5">
        <v>14000</v>
      </c>
      <c r="E254" s="5">
        <v>105</v>
      </c>
      <c r="F254" s="4">
        <v>105.5</v>
      </c>
      <c r="G254" s="4">
        <v>106</v>
      </c>
      <c r="H254" s="4">
        <v>106.5</v>
      </c>
      <c r="I254" s="6">
        <f t="shared" si="347"/>
        <v>7000</v>
      </c>
      <c r="J254" s="4">
        <f>SUM(G254-F254)*D254</f>
        <v>7000</v>
      </c>
      <c r="K254" s="4">
        <f t="shared" ref="K254" si="416">(IF(C254="SHORT",IF(H254="",0,G254-H254),IF(C254="LONG",IF(H254="",0,(H254-G254)))))*D254</f>
        <v>7000</v>
      </c>
      <c r="L254" s="7">
        <f t="shared" ref="L254" si="417">SUM(K254+J254+I254)</f>
        <v>21000</v>
      </c>
    </row>
    <row r="255" spans="1:12">
      <c r="A255" s="2" t="s">
        <v>224</v>
      </c>
      <c r="B255" s="3" t="s">
        <v>40</v>
      </c>
      <c r="C255" s="4" t="s">
        <v>14</v>
      </c>
      <c r="D255" s="5">
        <v>6000</v>
      </c>
      <c r="E255" s="5">
        <v>181.5</v>
      </c>
      <c r="F255" s="4">
        <v>182.5</v>
      </c>
      <c r="G255" s="4">
        <v>183.5</v>
      </c>
      <c r="H255" s="4">
        <v>184.5</v>
      </c>
      <c r="I255" s="6">
        <f t="shared" si="347"/>
        <v>6000</v>
      </c>
      <c r="J255" s="4">
        <f>SUM(G255-F255)*D255</f>
        <v>6000</v>
      </c>
      <c r="K255" s="4">
        <f t="shared" ref="K255" si="418">(IF(C255="SHORT",IF(H255="",0,G255-H255),IF(C255="LONG",IF(H255="",0,(H255-G255)))))*D255</f>
        <v>6000</v>
      </c>
      <c r="L255" s="7">
        <f t="shared" ref="L255" si="419">SUM(K255+J255+I255)</f>
        <v>18000</v>
      </c>
    </row>
    <row r="256" spans="1:12">
      <c r="A256" s="2" t="s">
        <v>224</v>
      </c>
      <c r="B256" s="3" t="s">
        <v>24</v>
      </c>
      <c r="C256" s="4" t="s">
        <v>14</v>
      </c>
      <c r="D256" s="5">
        <v>4000</v>
      </c>
      <c r="E256" s="5">
        <v>707.5</v>
      </c>
      <c r="F256" s="4">
        <v>704</v>
      </c>
      <c r="G256" s="4">
        <v>0</v>
      </c>
      <c r="H256" s="4">
        <v>0</v>
      </c>
      <c r="I256" s="6">
        <f t="shared" si="347"/>
        <v>-14000</v>
      </c>
      <c r="J256" s="4">
        <v>0</v>
      </c>
      <c r="K256" s="4">
        <f t="shared" ref="K256" si="420">(IF(C256="SHORT",IF(H256="",0,G256-H256),IF(C256="LONG",IF(H256="",0,(H256-G256)))))*D256</f>
        <v>0</v>
      </c>
      <c r="L256" s="7">
        <f t="shared" ref="L256" si="421">SUM(K256+J256+I256)</f>
        <v>-14000</v>
      </c>
    </row>
    <row r="257" spans="1:12">
      <c r="A257" s="2" t="s">
        <v>224</v>
      </c>
      <c r="B257" s="3" t="s">
        <v>32</v>
      </c>
      <c r="C257" s="4" t="s">
        <v>14</v>
      </c>
      <c r="D257" s="5">
        <v>4000</v>
      </c>
      <c r="E257" s="5">
        <v>594</v>
      </c>
      <c r="F257" s="4">
        <v>591</v>
      </c>
      <c r="G257" s="4">
        <v>0</v>
      </c>
      <c r="H257" s="4">
        <v>0</v>
      </c>
      <c r="I257" s="6">
        <f t="shared" si="347"/>
        <v>-12000</v>
      </c>
      <c r="J257" s="4">
        <v>0</v>
      </c>
      <c r="K257" s="4">
        <f t="shared" ref="K257" si="422">(IF(C257="SHORT",IF(H257="",0,G257-H257),IF(C257="LONG",IF(H257="",0,(H257-G257)))))*D257</f>
        <v>0</v>
      </c>
      <c r="L257" s="7">
        <f t="shared" ref="L257" si="423">SUM(K257+J257+I257)</f>
        <v>-12000</v>
      </c>
    </row>
    <row r="258" spans="1:12">
      <c r="A258" s="2" t="s">
        <v>223</v>
      </c>
      <c r="B258" s="3" t="s">
        <v>25</v>
      </c>
      <c r="C258" s="4" t="s">
        <v>14</v>
      </c>
      <c r="D258" s="5">
        <v>6000</v>
      </c>
      <c r="E258" s="5">
        <v>237.5</v>
      </c>
      <c r="F258" s="4">
        <v>238.5</v>
      </c>
      <c r="G258" s="4">
        <v>239.5</v>
      </c>
      <c r="H258" s="4">
        <v>240.5</v>
      </c>
      <c r="I258" s="6">
        <f t="shared" si="347"/>
        <v>6000</v>
      </c>
      <c r="J258" s="4">
        <f>SUM(G258-F258)*D258</f>
        <v>6000</v>
      </c>
      <c r="K258" s="4">
        <f t="shared" ref="K258" si="424">(IF(C258="SHORT",IF(H258="",0,G258-H258),IF(C258="LONG",IF(H258="",0,(H258-G258)))))*D258</f>
        <v>6000</v>
      </c>
      <c r="L258" s="7">
        <f t="shared" ref="L258" si="425">SUM(K258+J258+I258)</f>
        <v>18000</v>
      </c>
    </row>
    <row r="259" spans="1:12">
      <c r="A259" s="2" t="s">
        <v>223</v>
      </c>
      <c r="B259" s="3" t="s">
        <v>44</v>
      </c>
      <c r="C259" s="4" t="s">
        <v>14</v>
      </c>
      <c r="D259" s="5">
        <v>4000</v>
      </c>
      <c r="E259" s="5">
        <v>232</v>
      </c>
      <c r="F259" s="4">
        <v>233</v>
      </c>
      <c r="G259" s="4">
        <v>234</v>
      </c>
      <c r="H259" s="4">
        <v>235</v>
      </c>
      <c r="I259" s="6">
        <f t="shared" si="347"/>
        <v>4000</v>
      </c>
      <c r="J259" s="4">
        <f>SUM(G259-F259)*D259</f>
        <v>4000</v>
      </c>
      <c r="K259" s="4">
        <f t="shared" ref="K259" si="426">(IF(C259="SHORT",IF(H259="",0,G259-H259),IF(C259="LONG",IF(H259="",0,(H259-G259)))))*D259</f>
        <v>4000</v>
      </c>
      <c r="L259" s="7">
        <f t="shared" ref="L259" si="427">SUM(K259+J259+I259)</f>
        <v>12000</v>
      </c>
    </row>
    <row r="260" spans="1:12">
      <c r="A260" s="2" t="s">
        <v>222</v>
      </c>
      <c r="B260" s="3" t="s">
        <v>65</v>
      </c>
      <c r="C260" s="4" t="s">
        <v>14</v>
      </c>
      <c r="D260" s="5">
        <v>14000</v>
      </c>
      <c r="E260" s="5">
        <v>101.5</v>
      </c>
      <c r="F260" s="4">
        <v>102</v>
      </c>
      <c r="G260" s="4">
        <v>103</v>
      </c>
      <c r="H260" s="4">
        <v>103.5</v>
      </c>
      <c r="I260" s="6">
        <f t="shared" si="347"/>
        <v>7000</v>
      </c>
      <c r="J260" s="4">
        <f>SUM(G260-F260)*D260</f>
        <v>14000</v>
      </c>
      <c r="K260" s="4">
        <f t="shared" ref="K260" si="428">(IF(C260="SHORT",IF(H260="",0,G260-H260),IF(C260="LONG",IF(H260="",0,(H260-G260)))))*D260</f>
        <v>7000</v>
      </c>
      <c r="L260" s="7">
        <f t="shared" ref="L260" si="429">SUM(K260+J260+I260)</f>
        <v>28000</v>
      </c>
    </row>
    <row r="261" spans="1:12">
      <c r="A261" s="2" t="s">
        <v>222</v>
      </c>
      <c r="B261" s="3" t="s">
        <v>49</v>
      </c>
      <c r="C261" s="4" t="s">
        <v>14</v>
      </c>
      <c r="D261" s="5">
        <v>8000</v>
      </c>
      <c r="E261" s="5">
        <v>513.5</v>
      </c>
      <c r="F261" s="4">
        <v>514.5</v>
      </c>
      <c r="G261" s="4">
        <v>515.5</v>
      </c>
      <c r="H261" s="4">
        <v>516.5</v>
      </c>
      <c r="I261" s="6">
        <f t="shared" si="347"/>
        <v>8000</v>
      </c>
      <c r="J261" s="4">
        <f>SUM(G261-F261)*D261</f>
        <v>8000</v>
      </c>
      <c r="K261" s="4">
        <f t="shared" ref="K261" si="430">(IF(C261="SHORT",IF(H261="",0,G261-H261),IF(C261="LONG",IF(H261="",0,(H261-G261)))))*D261</f>
        <v>8000</v>
      </c>
      <c r="L261" s="7">
        <f t="shared" ref="L261" si="431">SUM(K261+J261+I261)</f>
        <v>24000</v>
      </c>
    </row>
    <row r="262" spans="1:12">
      <c r="A262" s="2" t="s">
        <v>222</v>
      </c>
      <c r="B262" s="3" t="s">
        <v>44</v>
      </c>
      <c r="C262" s="4" t="s">
        <v>14</v>
      </c>
      <c r="D262" s="5">
        <v>4000</v>
      </c>
      <c r="E262" s="5">
        <v>232.5</v>
      </c>
      <c r="F262" s="4">
        <v>231</v>
      </c>
      <c r="G262" s="4">
        <v>0</v>
      </c>
      <c r="H262" s="4">
        <v>0</v>
      </c>
      <c r="I262" s="6">
        <f t="shared" si="347"/>
        <v>-6000</v>
      </c>
      <c r="J262" s="4">
        <v>0</v>
      </c>
      <c r="K262" s="4">
        <f t="shared" ref="K262" si="432">(IF(C262="SHORT",IF(H262="",0,G262-H262),IF(C262="LONG",IF(H262="",0,(H262-G262)))))*D262</f>
        <v>0</v>
      </c>
      <c r="L262" s="7">
        <f t="shared" ref="L262" si="433">SUM(K262+J262+I262)</f>
        <v>-6000</v>
      </c>
    </row>
    <row r="263" spans="1:12">
      <c r="A263" s="2" t="s">
        <v>220</v>
      </c>
      <c r="B263" s="3" t="s">
        <v>221</v>
      </c>
      <c r="C263" s="4" t="s">
        <v>14</v>
      </c>
      <c r="D263" s="5">
        <v>1400</v>
      </c>
      <c r="E263" s="5">
        <v>1250</v>
      </c>
      <c r="F263" s="4">
        <v>1255</v>
      </c>
      <c r="G263" s="4">
        <v>1260</v>
      </c>
      <c r="H263" s="4">
        <v>1265</v>
      </c>
      <c r="I263" s="6">
        <f t="shared" si="347"/>
        <v>7000</v>
      </c>
      <c r="J263" s="4">
        <f>SUM(G263-F263)*D263</f>
        <v>7000</v>
      </c>
      <c r="K263" s="4">
        <f t="shared" ref="K263" si="434">(IF(C263="SHORT",IF(H263="",0,G263-H263),IF(C263="LONG",IF(H263="",0,(H263-G263)))))*D263</f>
        <v>7000</v>
      </c>
      <c r="L263" s="7">
        <f t="shared" ref="L263" si="435">SUM(K263+J263+I263)</f>
        <v>21000</v>
      </c>
    </row>
    <row r="264" spans="1:12">
      <c r="A264" s="2" t="s">
        <v>220</v>
      </c>
      <c r="B264" s="3" t="s">
        <v>49</v>
      </c>
      <c r="C264" s="4" t="s">
        <v>14</v>
      </c>
      <c r="D264" s="5">
        <v>4000</v>
      </c>
      <c r="E264" s="5">
        <v>522</v>
      </c>
      <c r="F264" s="4">
        <v>523</v>
      </c>
      <c r="G264" s="4">
        <v>0</v>
      </c>
      <c r="H264" s="4">
        <v>0</v>
      </c>
      <c r="I264" s="6">
        <f t="shared" si="347"/>
        <v>4000</v>
      </c>
      <c r="J264" s="4">
        <v>0</v>
      </c>
      <c r="K264" s="4">
        <f t="shared" ref="K264" si="436">(IF(C264="SHORT",IF(H264="",0,G264-H264),IF(C264="LONG",IF(H264="",0,(H264-G264)))))*D264</f>
        <v>0</v>
      </c>
      <c r="L264" s="7">
        <f t="shared" ref="L264" si="437">SUM(K264+J264+I264)</f>
        <v>4000</v>
      </c>
    </row>
    <row r="265" spans="1:12">
      <c r="A265" s="2" t="s">
        <v>220</v>
      </c>
      <c r="B265" s="3" t="s">
        <v>24</v>
      </c>
      <c r="C265" s="4" t="s">
        <v>14</v>
      </c>
      <c r="D265" s="5">
        <v>2000</v>
      </c>
      <c r="E265" s="5">
        <v>697</v>
      </c>
      <c r="F265" s="4">
        <v>699</v>
      </c>
      <c r="G265" s="4">
        <v>0</v>
      </c>
      <c r="H265" s="4">
        <v>0</v>
      </c>
      <c r="I265" s="6">
        <f t="shared" si="347"/>
        <v>4000</v>
      </c>
      <c r="J265" s="4">
        <v>0</v>
      </c>
      <c r="K265" s="4">
        <f t="shared" ref="K265" si="438">(IF(C265="SHORT",IF(H265="",0,G265-H265),IF(C265="LONG",IF(H265="",0,(H265-G265)))))*D265</f>
        <v>0</v>
      </c>
      <c r="L265" s="7">
        <f t="shared" ref="L265" si="439">SUM(K265+J265+I265)</f>
        <v>4000</v>
      </c>
    </row>
    <row r="266" spans="1:12">
      <c r="A266" s="2" t="s">
        <v>218</v>
      </c>
      <c r="B266" s="3" t="s">
        <v>61</v>
      </c>
      <c r="C266" s="4" t="s">
        <v>14</v>
      </c>
      <c r="D266" s="5">
        <v>2000</v>
      </c>
      <c r="E266" s="5">
        <v>994</v>
      </c>
      <c r="F266" s="4">
        <v>999</v>
      </c>
      <c r="G266" s="4">
        <v>0</v>
      </c>
      <c r="H266" s="4">
        <v>0</v>
      </c>
      <c r="I266" s="6">
        <f t="shared" si="347"/>
        <v>10000</v>
      </c>
      <c r="J266" s="4">
        <v>0</v>
      </c>
      <c r="K266" s="4">
        <f t="shared" ref="K266" si="440">(IF(C266="SHORT",IF(H266="",0,G266-H266),IF(C266="LONG",IF(H266="",0,(H266-G266)))))*D266</f>
        <v>0</v>
      </c>
      <c r="L266" s="7">
        <f t="shared" ref="L266" si="441">SUM(K266+J266+I266)</f>
        <v>10000</v>
      </c>
    </row>
    <row r="267" spans="1:12">
      <c r="A267" s="2" t="s">
        <v>218</v>
      </c>
      <c r="B267" s="3" t="s">
        <v>219</v>
      </c>
      <c r="C267" s="4" t="s">
        <v>14</v>
      </c>
      <c r="D267" s="5">
        <v>2000</v>
      </c>
      <c r="E267" s="5">
        <v>233</v>
      </c>
      <c r="F267" s="4">
        <v>233.7</v>
      </c>
      <c r="G267" s="4">
        <v>0</v>
      </c>
      <c r="H267" s="4">
        <v>0</v>
      </c>
      <c r="I267" s="6">
        <f t="shared" si="347"/>
        <v>1399.9999999999773</v>
      </c>
      <c r="J267" s="4">
        <v>0</v>
      </c>
      <c r="K267" s="4">
        <f t="shared" ref="K267" si="442">(IF(C267="SHORT",IF(H267="",0,G267-H267),IF(C267="LONG",IF(H267="",0,(H267-G267)))))*D267</f>
        <v>0</v>
      </c>
      <c r="L267" s="7">
        <f t="shared" ref="L267" si="443">SUM(K267+J267+I267)</f>
        <v>1399.9999999999773</v>
      </c>
    </row>
    <row r="268" spans="1:12">
      <c r="A268" s="2" t="s">
        <v>218</v>
      </c>
      <c r="B268" s="3" t="s">
        <v>71</v>
      </c>
      <c r="C268" s="4" t="s">
        <v>14</v>
      </c>
      <c r="D268" s="5">
        <v>2000</v>
      </c>
      <c r="E268" s="5">
        <v>706</v>
      </c>
      <c r="F268" s="4">
        <v>710</v>
      </c>
      <c r="G268" s="4">
        <v>0</v>
      </c>
      <c r="H268" s="4">
        <v>0</v>
      </c>
      <c r="I268" s="6">
        <f t="shared" si="347"/>
        <v>8000</v>
      </c>
      <c r="J268" s="4">
        <v>0</v>
      </c>
      <c r="K268" s="4">
        <f t="shared" ref="K268" si="444">(IF(C268="SHORT",IF(H268="",0,G268-H268),IF(C268="LONG",IF(H268="",0,(H268-G268)))))*D268</f>
        <v>0</v>
      </c>
      <c r="L268" s="7">
        <f t="shared" ref="L268" si="445">SUM(K268+J268+I268)</f>
        <v>8000</v>
      </c>
    </row>
    <row r="269" spans="1:12">
      <c r="A269" s="2" t="s">
        <v>218</v>
      </c>
      <c r="B269" s="3" t="s">
        <v>61</v>
      </c>
      <c r="C269" s="4" t="s">
        <v>14</v>
      </c>
      <c r="D269" s="5">
        <v>2000</v>
      </c>
      <c r="E269" s="5">
        <v>989.5</v>
      </c>
      <c r="F269" s="4">
        <v>992.5</v>
      </c>
      <c r="G269" s="4">
        <v>0</v>
      </c>
      <c r="H269" s="4">
        <v>0</v>
      </c>
      <c r="I269" s="6">
        <f t="shared" si="347"/>
        <v>6000</v>
      </c>
      <c r="J269" s="4">
        <v>0</v>
      </c>
      <c r="K269" s="4">
        <f t="shared" ref="K269" si="446">(IF(C269="SHORT",IF(H269="",0,G269-H269),IF(C269="LONG",IF(H269="",0,(H269-G269)))))*D269</f>
        <v>0</v>
      </c>
      <c r="L269" s="7">
        <f t="shared" ref="L269" si="447">SUM(K269+J269+I269)</f>
        <v>6000</v>
      </c>
    </row>
    <row r="270" spans="1:12">
      <c r="A270" s="2" t="s">
        <v>216</v>
      </c>
      <c r="B270" s="3" t="s">
        <v>217</v>
      </c>
      <c r="C270" s="4" t="s">
        <v>14</v>
      </c>
      <c r="D270" s="5">
        <v>4000</v>
      </c>
      <c r="E270" s="5">
        <v>522</v>
      </c>
      <c r="F270" s="4">
        <v>523</v>
      </c>
      <c r="G270" s="4">
        <v>0</v>
      </c>
      <c r="H270" s="4">
        <v>0</v>
      </c>
      <c r="I270" s="6">
        <f t="shared" si="347"/>
        <v>4000</v>
      </c>
      <c r="J270" s="4">
        <v>0</v>
      </c>
      <c r="K270" s="4">
        <f t="shared" ref="K270" si="448">(IF(C270="SHORT",IF(H270="",0,G270-H270),IF(C270="LONG",IF(H270="",0,(H270-G270)))))*D270</f>
        <v>0</v>
      </c>
      <c r="L270" s="7">
        <f t="shared" ref="L270" si="449">SUM(K270+J270+I270)</f>
        <v>4000</v>
      </c>
    </row>
    <row r="271" spans="1:12">
      <c r="A271" s="2" t="s">
        <v>216</v>
      </c>
      <c r="B271" s="3" t="s">
        <v>49</v>
      </c>
      <c r="C271" s="4" t="s">
        <v>14</v>
      </c>
      <c r="D271" s="5">
        <v>4000</v>
      </c>
      <c r="E271" s="5">
        <v>511</v>
      </c>
      <c r="F271" s="4">
        <v>513</v>
      </c>
      <c r="G271" s="4">
        <v>0</v>
      </c>
      <c r="H271" s="4">
        <v>0</v>
      </c>
      <c r="I271" s="6">
        <f t="shared" si="347"/>
        <v>8000</v>
      </c>
      <c r="J271" s="4">
        <v>0</v>
      </c>
      <c r="K271" s="4">
        <f t="shared" ref="K271" si="450">(IF(C271="SHORT",IF(H271="",0,G271-H271),IF(C271="LONG",IF(H271="",0,(H271-G271)))))*D271</f>
        <v>0</v>
      </c>
      <c r="L271" s="7">
        <f t="shared" ref="L271" si="451">SUM(K271+J271+I271)</f>
        <v>8000</v>
      </c>
    </row>
    <row r="272" spans="1:12">
      <c r="A272" s="2" t="s">
        <v>216</v>
      </c>
      <c r="B272" s="3" t="s">
        <v>88</v>
      </c>
      <c r="C272" s="4" t="s">
        <v>14</v>
      </c>
      <c r="D272" s="5">
        <v>4000</v>
      </c>
      <c r="E272" s="5">
        <v>165</v>
      </c>
      <c r="F272" s="4">
        <v>166</v>
      </c>
      <c r="G272" s="4">
        <v>0</v>
      </c>
      <c r="H272" s="4">
        <v>0</v>
      </c>
      <c r="I272" s="6">
        <f t="shared" si="347"/>
        <v>4000</v>
      </c>
      <c r="J272" s="4">
        <v>0</v>
      </c>
      <c r="K272" s="4">
        <f t="shared" ref="K272" si="452">(IF(C272="SHORT",IF(H272="",0,G272-H272),IF(C272="LONG",IF(H272="",0,(H272-G272)))))*D272</f>
        <v>0</v>
      </c>
      <c r="L272" s="7">
        <f t="shared" ref="L272" si="453">SUM(K272+J272+I272)</f>
        <v>4000</v>
      </c>
    </row>
    <row r="273" spans="1:12">
      <c r="A273" s="2" t="s">
        <v>215</v>
      </c>
      <c r="B273" s="3" t="s">
        <v>88</v>
      </c>
      <c r="C273" s="4" t="s">
        <v>14</v>
      </c>
      <c r="D273" s="5">
        <v>8000</v>
      </c>
      <c r="E273" s="5">
        <v>158.5</v>
      </c>
      <c r="F273" s="4">
        <v>159.25</v>
      </c>
      <c r="G273" s="4">
        <v>160</v>
      </c>
      <c r="H273" s="4">
        <v>161</v>
      </c>
      <c r="I273" s="6">
        <f t="shared" si="347"/>
        <v>6000</v>
      </c>
      <c r="J273" s="4">
        <f>SUM(G273-F273)*D273</f>
        <v>6000</v>
      </c>
      <c r="K273" s="4">
        <f t="shared" ref="K273" si="454">(IF(C273="SHORT",IF(H273="",0,G273-H273),IF(C273="LONG",IF(H273="",0,(H273-G273)))))*D273</f>
        <v>8000</v>
      </c>
      <c r="L273" s="7">
        <f t="shared" ref="L273" si="455">SUM(K273+J273+I273)</f>
        <v>20000</v>
      </c>
    </row>
    <row r="274" spans="1:12">
      <c r="A274" s="2" t="s">
        <v>215</v>
      </c>
      <c r="B274" s="3" t="s">
        <v>52</v>
      </c>
      <c r="C274" s="4" t="s">
        <v>14</v>
      </c>
      <c r="D274" s="5">
        <v>14000</v>
      </c>
      <c r="E274" s="5">
        <v>271.25</v>
      </c>
      <c r="F274" s="4">
        <v>272</v>
      </c>
      <c r="G274" s="4">
        <v>0</v>
      </c>
      <c r="H274" s="4">
        <v>0</v>
      </c>
      <c r="I274" s="6">
        <f t="shared" si="347"/>
        <v>10500</v>
      </c>
      <c r="J274" s="4">
        <v>0</v>
      </c>
      <c r="K274" s="4">
        <f t="shared" ref="K274" si="456">(IF(C274="SHORT",IF(H274="",0,G274-H274),IF(C274="LONG",IF(H274="",0,(H274-G274)))))*D274</f>
        <v>0</v>
      </c>
      <c r="L274" s="7">
        <f t="shared" ref="L274" si="457">SUM(K274+J274+I274)</f>
        <v>10500</v>
      </c>
    </row>
    <row r="275" spans="1:12">
      <c r="A275" s="2" t="s">
        <v>215</v>
      </c>
      <c r="B275" s="3" t="s">
        <v>38</v>
      </c>
      <c r="C275" s="4" t="s">
        <v>14</v>
      </c>
      <c r="D275" s="5">
        <v>8000</v>
      </c>
      <c r="E275" s="5">
        <v>172</v>
      </c>
      <c r="F275" s="4">
        <v>173</v>
      </c>
      <c r="G275" s="4">
        <v>0</v>
      </c>
      <c r="H275" s="4">
        <v>0</v>
      </c>
      <c r="I275" s="6">
        <f t="shared" si="347"/>
        <v>8000</v>
      </c>
      <c r="J275" s="4">
        <v>0</v>
      </c>
      <c r="K275" s="4">
        <f t="shared" ref="K275" si="458">(IF(C275="SHORT",IF(H275="",0,G275-H275),IF(C275="LONG",IF(H275="",0,(H275-G275)))))*D275</f>
        <v>0</v>
      </c>
      <c r="L275" s="7">
        <f t="shared" ref="L275" si="459">SUM(K275+J275+I275)</f>
        <v>8000</v>
      </c>
    </row>
    <row r="276" spans="1:12">
      <c r="A276" s="2" t="s">
        <v>215</v>
      </c>
      <c r="B276" s="3" t="s">
        <v>28</v>
      </c>
      <c r="C276" s="4" t="s">
        <v>14</v>
      </c>
      <c r="D276" s="5">
        <v>6000</v>
      </c>
      <c r="E276" s="5">
        <v>343</v>
      </c>
      <c r="F276" s="4">
        <v>341.5</v>
      </c>
      <c r="G276" s="4">
        <v>0</v>
      </c>
      <c r="H276" s="4">
        <v>0</v>
      </c>
      <c r="I276" s="6">
        <f t="shared" si="347"/>
        <v>-9000</v>
      </c>
      <c r="J276" s="4">
        <v>0</v>
      </c>
      <c r="K276" s="4">
        <f t="shared" ref="K276" si="460">(IF(C276="SHORT",IF(H276="",0,G276-H276),IF(C276="LONG",IF(H276="",0,(H276-G276)))))*D276</f>
        <v>0</v>
      </c>
      <c r="L276" s="7">
        <f t="shared" ref="L276" si="461">SUM(K276+J276+I276)</f>
        <v>-9000</v>
      </c>
    </row>
    <row r="277" spans="1:12">
      <c r="A277" s="2" t="s">
        <v>214</v>
      </c>
      <c r="B277" s="3" t="s">
        <v>131</v>
      </c>
      <c r="C277" s="4" t="s">
        <v>14</v>
      </c>
      <c r="D277" s="5">
        <v>14000</v>
      </c>
      <c r="E277" s="5">
        <v>103</v>
      </c>
      <c r="F277" s="4">
        <v>103.5</v>
      </c>
      <c r="G277" s="4">
        <v>104</v>
      </c>
      <c r="H277" s="4">
        <v>104.5</v>
      </c>
      <c r="I277" s="6">
        <f t="shared" si="347"/>
        <v>7000</v>
      </c>
      <c r="J277" s="4">
        <f>SUM(G277-F277)*D277</f>
        <v>7000</v>
      </c>
      <c r="K277" s="4">
        <f t="shared" ref="K277" si="462">(IF(C277="SHORT",IF(H277="",0,G277-H277),IF(C277="LONG",IF(H277="",0,(H277-G277)))))*D277</f>
        <v>7000</v>
      </c>
      <c r="L277" s="7">
        <f t="shared" ref="L277" si="463">SUM(K277+J277+I277)</f>
        <v>21000</v>
      </c>
    </row>
    <row r="278" spans="1:12">
      <c r="A278" s="2" t="s">
        <v>214</v>
      </c>
      <c r="B278" s="3" t="s">
        <v>21</v>
      </c>
      <c r="C278" s="4" t="s">
        <v>14</v>
      </c>
      <c r="D278" s="5">
        <v>4000</v>
      </c>
      <c r="E278" s="5">
        <v>446</v>
      </c>
      <c r="F278" s="4">
        <v>447</v>
      </c>
      <c r="G278" s="4">
        <v>448</v>
      </c>
      <c r="H278" s="4">
        <v>449</v>
      </c>
      <c r="I278" s="6">
        <f t="shared" ref="I278:I341" si="464">(IF(C278="SHORT",E278-F278,IF(C278="LONG", F278-E278)))*D278</f>
        <v>4000</v>
      </c>
      <c r="J278" s="4">
        <f>SUM(G278-F278)*D278</f>
        <v>4000</v>
      </c>
      <c r="K278" s="4">
        <f t="shared" ref="K278" si="465">(IF(C278="SHORT",IF(H278="",0,G278-H278),IF(C278="LONG",IF(H278="",0,(H278-G278)))))*D278</f>
        <v>4000</v>
      </c>
      <c r="L278" s="7">
        <f t="shared" ref="L278" si="466">SUM(K278+J278+I278)</f>
        <v>12000</v>
      </c>
    </row>
    <row r="279" spans="1:12">
      <c r="A279" s="2" t="s">
        <v>214</v>
      </c>
      <c r="B279" s="3" t="s">
        <v>35</v>
      </c>
      <c r="C279" s="4" t="s">
        <v>14</v>
      </c>
      <c r="D279" s="5">
        <v>12000</v>
      </c>
      <c r="E279" s="5">
        <v>144</v>
      </c>
      <c r="F279" s="4">
        <v>143.19999999999999</v>
      </c>
      <c r="G279" s="4">
        <v>0</v>
      </c>
      <c r="H279" s="4">
        <v>0</v>
      </c>
      <c r="I279" s="6">
        <f t="shared" si="464"/>
        <v>-9600.0000000001364</v>
      </c>
      <c r="J279" s="4">
        <v>0</v>
      </c>
      <c r="K279" s="4">
        <f t="shared" ref="K279" si="467">(IF(C279="SHORT",IF(H279="",0,G279-H279),IF(C279="LONG",IF(H279="",0,(H279-G279)))))*D279</f>
        <v>0</v>
      </c>
      <c r="L279" s="7">
        <f t="shared" ref="L279" si="468">SUM(K279+J279+I279)</f>
        <v>-9600.0000000001364</v>
      </c>
    </row>
    <row r="280" spans="1:12">
      <c r="A280" s="2" t="s">
        <v>213</v>
      </c>
      <c r="B280" s="3" t="s">
        <v>46</v>
      </c>
      <c r="C280" s="4" t="s">
        <v>14</v>
      </c>
      <c r="D280" s="5">
        <v>2000</v>
      </c>
      <c r="E280" s="5">
        <v>878.5</v>
      </c>
      <c r="F280" s="4">
        <v>880</v>
      </c>
      <c r="G280" s="4">
        <v>882</v>
      </c>
      <c r="H280" s="4">
        <v>884</v>
      </c>
      <c r="I280" s="6">
        <f t="shared" si="464"/>
        <v>3000</v>
      </c>
      <c r="J280" s="4">
        <f>SUM(G280-F280)*D280</f>
        <v>4000</v>
      </c>
      <c r="K280" s="4">
        <f t="shared" ref="K280" si="469">(IF(C280="SHORT",IF(H280="",0,G280-H280),IF(C280="LONG",IF(H280="",0,(H280-G280)))))*D280</f>
        <v>4000</v>
      </c>
      <c r="L280" s="7">
        <f t="shared" ref="L280" si="470">SUM(K280+J280+I280)</f>
        <v>11000</v>
      </c>
    </row>
    <row r="281" spans="1:12">
      <c r="A281" s="2" t="s">
        <v>213</v>
      </c>
      <c r="B281" s="3" t="s">
        <v>44</v>
      </c>
      <c r="C281" s="4" t="s">
        <v>14</v>
      </c>
      <c r="D281" s="5">
        <v>4000</v>
      </c>
      <c r="E281" s="5">
        <v>246</v>
      </c>
      <c r="F281" s="4">
        <v>247</v>
      </c>
      <c r="G281" s="4">
        <v>0</v>
      </c>
      <c r="H281" s="4">
        <v>884</v>
      </c>
      <c r="I281" s="6">
        <f t="shared" si="464"/>
        <v>4000</v>
      </c>
      <c r="J281" s="4">
        <v>0</v>
      </c>
      <c r="K281" s="4">
        <v>0</v>
      </c>
      <c r="L281" s="7">
        <f t="shared" ref="L281" si="471">SUM(K281+J281+I281)</f>
        <v>4000</v>
      </c>
    </row>
    <row r="282" spans="1:12">
      <c r="A282" s="2" t="s">
        <v>212</v>
      </c>
      <c r="B282" s="3" t="s">
        <v>28</v>
      </c>
      <c r="C282" s="4" t="s">
        <v>14</v>
      </c>
      <c r="D282" s="5">
        <v>6000</v>
      </c>
      <c r="E282" s="5">
        <v>292.5</v>
      </c>
      <c r="F282" s="4">
        <v>293.5</v>
      </c>
      <c r="G282" s="4">
        <v>294.5</v>
      </c>
      <c r="H282" s="4">
        <v>295.5</v>
      </c>
      <c r="I282" s="6">
        <f t="shared" si="464"/>
        <v>6000</v>
      </c>
      <c r="J282" s="4">
        <f>SUM(G282-F282)*D282</f>
        <v>6000</v>
      </c>
      <c r="K282" s="4">
        <f t="shared" ref="K282" si="472">(IF(C282="SHORT",IF(H282="",0,G282-H282),IF(C282="LONG",IF(H282="",0,(H282-G282)))))*D282</f>
        <v>6000</v>
      </c>
      <c r="L282" s="7">
        <f t="shared" ref="L282" si="473">SUM(K282+J282+I282)</f>
        <v>18000</v>
      </c>
    </row>
    <row r="283" spans="1:12">
      <c r="A283" s="2" t="s">
        <v>212</v>
      </c>
      <c r="B283" s="3" t="s">
        <v>121</v>
      </c>
      <c r="C283" s="4" t="s">
        <v>14</v>
      </c>
      <c r="D283" s="5">
        <v>6000</v>
      </c>
      <c r="E283" s="5">
        <v>292.5</v>
      </c>
      <c r="F283" s="4">
        <v>293.5</v>
      </c>
      <c r="G283" s="4">
        <v>294.5</v>
      </c>
      <c r="H283" s="4">
        <v>295.5</v>
      </c>
      <c r="I283" s="6">
        <f t="shared" si="464"/>
        <v>6000</v>
      </c>
      <c r="J283" s="4">
        <f>SUM(G283-F283)*D283</f>
        <v>6000</v>
      </c>
      <c r="K283" s="4">
        <f t="shared" ref="K283" si="474">(IF(C283="SHORT",IF(H283="",0,G283-H283),IF(C283="LONG",IF(H283="",0,(H283-G283)))))*D283</f>
        <v>6000</v>
      </c>
      <c r="L283" s="7">
        <f t="shared" ref="L283" si="475">SUM(K283+J283+I283)</f>
        <v>18000</v>
      </c>
    </row>
    <row r="284" spans="1:12">
      <c r="A284" s="2" t="s">
        <v>212</v>
      </c>
      <c r="B284" s="3" t="s">
        <v>41</v>
      </c>
      <c r="C284" s="4" t="s">
        <v>14</v>
      </c>
      <c r="D284" s="5">
        <v>4000</v>
      </c>
      <c r="E284" s="5">
        <v>439</v>
      </c>
      <c r="F284" s="4">
        <v>440</v>
      </c>
      <c r="G284" s="4">
        <v>441</v>
      </c>
      <c r="H284" s="4">
        <v>0</v>
      </c>
      <c r="I284" s="6">
        <f t="shared" si="464"/>
        <v>4000</v>
      </c>
      <c r="J284" s="4">
        <f>SUM(G284-F284)*D284</f>
        <v>4000</v>
      </c>
      <c r="K284" s="4">
        <v>0</v>
      </c>
      <c r="L284" s="7">
        <f t="shared" ref="L284" si="476">SUM(K284+J284+I284)</f>
        <v>8000</v>
      </c>
    </row>
    <row r="285" spans="1:12">
      <c r="A285" s="2" t="s">
        <v>212</v>
      </c>
      <c r="B285" s="3" t="s">
        <v>49</v>
      </c>
      <c r="C285" s="4" t="s">
        <v>14</v>
      </c>
      <c r="D285" s="5">
        <v>4000</v>
      </c>
      <c r="E285" s="5">
        <v>503</v>
      </c>
      <c r="F285" s="4">
        <v>504</v>
      </c>
      <c r="G285" s="4">
        <v>0</v>
      </c>
      <c r="H285" s="4">
        <v>0</v>
      </c>
      <c r="I285" s="6">
        <f t="shared" si="464"/>
        <v>4000</v>
      </c>
      <c r="J285" s="4">
        <v>0</v>
      </c>
      <c r="K285" s="4">
        <v>0</v>
      </c>
      <c r="L285" s="7">
        <f t="shared" ref="L285" si="477">SUM(K285+J285+I285)</f>
        <v>4000</v>
      </c>
    </row>
    <row r="286" spans="1:12">
      <c r="A286" s="2" t="s">
        <v>212</v>
      </c>
      <c r="B286" s="3" t="s">
        <v>123</v>
      </c>
      <c r="C286" s="4" t="s">
        <v>14</v>
      </c>
      <c r="D286" s="5">
        <v>1600</v>
      </c>
      <c r="E286" s="5">
        <v>977</v>
      </c>
      <c r="F286" s="4">
        <v>973</v>
      </c>
      <c r="G286" s="4">
        <v>0</v>
      </c>
      <c r="H286" s="4">
        <v>0</v>
      </c>
      <c r="I286" s="6">
        <f t="shared" si="464"/>
        <v>-6400</v>
      </c>
      <c r="J286" s="4">
        <v>0</v>
      </c>
      <c r="K286" s="4">
        <v>0</v>
      </c>
      <c r="L286" s="7">
        <f t="shared" ref="L286" si="478">SUM(K286+J286+I286)</f>
        <v>-6400</v>
      </c>
    </row>
    <row r="287" spans="1:12">
      <c r="A287" s="2" t="s">
        <v>212</v>
      </c>
      <c r="B287" s="3" t="s">
        <v>30</v>
      </c>
      <c r="C287" s="4" t="s">
        <v>14</v>
      </c>
      <c r="D287" s="5">
        <v>3000</v>
      </c>
      <c r="E287" s="5">
        <v>588.5</v>
      </c>
      <c r="F287" s="4">
        <v>586</v>
      </c>
      <c r="G287" s="4">
        <v>0</v>
      </c>
      <c r="H287" s="4">
        <v>0</v>
      </c>
      <c r="I287" s="6">
        <f t="shared" si="464"/>
        <v>-7500</v>
      </c>
      <c r="J287" s="4">
        <v>0</v>
      </c>
      <c r="K287" s="4">
        <v>0</v>
      </c>
      <c r="L287" s="7">
        <f t="shared" ref="L287" si="479">SUM(K287+J287+I287)</f>
        <v>-7500</v>
      </c>
    </row>
    <row r="288" spans="1:12">
      <c r="A288" s="2" t="s">
        <v>210</v>
      </c>
      <c r="B288" s="3" t="s">
        <v>121</v>
      </c>
      <c r="C288" s="4" t="s">
        <v>14</v>
      </c>
      <c r="D288" s="5">
        <v>4000</v>
      </c>
      <c r="E288" s="5">
        <v>325</v>
      </c>
      <c r="F288" s="4">
        <v>326</v>
      </c>
      <c r="G288" s="4">
        <v>327</v>
      </c>
      <c r="H288" s="4">
        <v>329</v>
      </c>
      <c r="I288" s="6">
        <f t="shared" si="464"/>
        <v>4000</v>
      </c>
      <c r="J288" s="4">
        <f>SUM(G288-F288)*D288</f>
        <v>4000</v>
      </c>
      <c r="K288" s="4">
        <f t="shared" ref="K288" si="480">(IF(C288="SHORT",IF(H288="",0,G288-H288),IF(C288="LONG",IF(H288="",0,(H288-G288)))))*D288</f>
        <v>8000</v>
      </c>
      <c r="L288" s="7">
        <f t="shared" ref="L288" si="481">SUM(K288+J288+I288)</f>
        <v>16000</v>
      </c>
    </row>
    <row r="289" spans="1:12">
      <c r="A289" s="2" t="s">
        <v>210</v>
      </c>
      <c r="B289" s="3" t="s">
        <v>42</v>
      </c>
      <c r="C289" s="4" t="s">
        <v>14</v>
      </c>
      <c r="D289" s="5">
        <v>10000</v>
      </c>
      <c r="E289" s="5">
        <v>208</v>
      </c>
      <c r="F289" s="4">
        <v>208.5</v>
      </c>
      <c r="G289" s="4">
        <v>209</v>
      </c>
      <c r="H289" s="4">
        <v>209.5</v>
      </c>
      <c r="I289" s="6">
        <f t="shared" si="464"/>
        <v>5000</v>
      </c>
      <c r="J289" s="4">
        <f>SUM(G289-F289)*D289</f>
        <v>5000</v>
      </c>
      <c r="K289" s="4">
        <f t="shared" ref="K289" si="482">(IF(C289="SHORT",IF(H289="",0,G289-H289),IF(C289="LONG",IF(H289="",0,(H289-G289)))))*D289</f>
        <v>5000</v>
      </c>
      <c r="L289" s="7">
        <f t="shared" ref="L289" si="483">SUM(K289+J289+I289)</f>
        <v>15000</v>
      </c>
    </row>
    <row r="290" spans="1:12">
      <c r="A290" s="2" t="s">
        <v>210</v>
      </c>
      <c r="B290" s="3" t="s">
        <v>211</v>
      </c>
      <c r="C290" s="4" t="s">
        <v>14</v>
      </c>
      <c r="D290" s="5">
        <v>3400</v>
      </c>
      <c r="E290" s="5">
        <v>548.20000000000005</v>
      </c>
      <c r="F290" s="4">
        <v>545.5</v>
      </c>
      <c r="G290" s="4">
        <v>0</v>
      </c>
      <c r="H290" s="4">
        <v>0</v>
      </c>
      <c r="I290" s="6">
        <f t="shared" si="464"/>
        <v>-9180.0000000001546</v>
      </c>
      <c r="J290" s="4">
        <v>0</v>
      </c>
      <c r="K290" s="4">
        <f t="shared" ref="K290" si="484">(IF(C290="SHORT",IF(H290="",0,G290-H290),IF(C290="LONG",IF(H290="",0,(H290-G290)))))*D290</f>
        <v>0</v>
      </c>
      <c r="L290" s="7">
        <f t="shared" ref="L290" si="485">SUM(K290+J290+I290)</f>
        <v>-9180.0000000001546</v>
      </c>
    </row>
    <row r="291" spans="1:12">
      <c r="A291" s="2" t="s">
        <v>209</v>
      </c>
      <c r="B291" s="3" t="s">
        <v>89</v>
      </c>
      <c r="C291" s="4" t="s">
        <v>14</v>
      </c>
      <c r="D291" s="5">
        <v>4000</v>
      </c>
      <c r="E291" s="5">
        <v>162</v>
      </c>
      <c r="F291" s="4">
        <v>162.69999999999999</v>
      </c>
      <c r="G291" s="4">
        <v>164</v>
      </c>
      <c r="H291" s="4">
        <v>165</v>
      </c>
      <c r="I291" s="6">
        <f t="shared" si="464"/>
        <v>2799.9999999999545</v>
      </c>
      <c r="J291" s="4">
        <f>SUM(G291-F291)*D291</f>
        <v>5200.0000000000455</v>
      </c>
      <c r="K291" s="4">
        <f t="shared" ref="K291" si="486">(IF(C291="SHORT",IF(H291="",0,G291-H291),IF(C291="LONG",IF(H291="",0,(H291-G291)))))*D291</f>
        <v>4000</v>
      </c>
      <c r="L291" s="7">
        <f t="shared" ref="L291" si="487">SUM(K291+J291+I291)</f>
        <v>12000</v>
      </c>
    </row>
    <row r="292" spans="1:12">
      <c r="A292" s="2" t="s">
        <v>209</v>
      </c>
      <c r="B292" s="3" t="s">
        <v>17</v>
      </c>
      <c r="C292" s="4" t="s">
        <v>14</v>
      </c>
      <c r="D292" s="5">
        <v>6000</v>
      </c>
      <c r="E292" s="5">
        <v>365</v>
      </c>
      <c r="F292" s="4">
        <v>365.7</v>
      </c>
      <c r="G292" s="4">
        <v>366.7</v>
      </c>
      <c r="H292" s="4">
        <v>0</v>
      </c>
      <c r="I292" s="6">
        <f t="shared" si="464"/>
        <v>4199.9999999999318</v>
      </c>
      <c r="J292" s="4">
        <f>SUM(G292-F292)*D292</f>
        <v>6000</v>
      </c>
      <c r="K292" s="4">
        <v>0</v>
      </c>
      <c r="L292" s="7">
        <f t="shared" ref="L292" si="488">SUM(K292+J292+I292)</f>
        <v>10199.999999999931</v>
      </c>
    </row>
    <row r="293" spans="1:12">
      <c r="A293" s="2" t="s">
        <v>209</v>
      </c>
      <c r="B293" s="3" t="s">
        <v>32</v>
      </c>
      <c r="C293" s="4" t="s">
        <v>14</v>
      </c>
      <c r="D293" s="5">
        <v>4000</v>
      </c>
      <c r="E293" s="5">
        <v>571</v>
      </c>
      <c r="F293" s="4">
        <v>572</v>
      </c>
      <c r="G293" s="4">
        <v>0</v>
      </c>
      <c r="H293" s="4">
        <v>0</v>
      </c>
      <c r="I293" s="6">
        <f t="shared" si="464"/>
        <v>4000</v>
      </c>
      <c r="J293" s="4">
        <v>0</v>
      </c>
      <c r="K293" s="4">
        <f t="shared" ref="K293" si="489">(IF(C293="SHORT",IF(H293="",0,G293-H293),IF(C293="LONG",IF(H293="",0,(H293-G293)))))*D293</f>
        <v>0</v>
      </c>
      <c r="L293" s="7">
        <f t="shared" ref="L293" si="490">SUM(K293+J293+I293)</f>
        <v>4000</v>
      </c>
    </row>
    <row r="294" spans="1:12">
      <c r="A294" s="2" t="s">
        <v>209</v>
      </c>
      <c r="B294" s="3" t="s">
        <v>38</v>
      </c>
      <c r="C294" s="4" t="s">
        <v>14</v>
      </c>
      <c r="D294" s="5">
        <v>6000</v>
      </c>
      <c r="E294" s="5">
        <v>179.1</v>
      </c>
      <c r="F294" s="4">
        <v>178.25</v>
      </c>
      <c r="G294" s="4">
        <v>0</v>
      </c>
      <c r="H294" s="4">
        <v>0</v>
      </c>
      <c r="I294" s="6">
        <f t="shared" si="464"/>
        <v>-5099.9999999999654</v>
      </c>
      <c r="J294" s="4">
        <v>0</v>
      </c>
      <c r="K294" s="4">
        <f t="shared" ref="K294" si="491">(IF(C294="SHORT",IF(H294="",0,G294-H294),IF(C294="LONG",IF(H294="",0,(H294-G294)))))*D294</f>
        <v>0</v>
      </c>
      <c r="L294" s="7">
        <f t="shared" ref="L294" si="492">SUM(K294+J294+I294)</f>
        <v>-5099.9999999999654</v>
      </c>
    </row>
    <row r="295" spans="1:12">
      <c r="A295" s="2" t="s">
        <v>209</v>
      </c>
      <c r="B295" s="3" t="s">
        <v>131</v>
      </c>
      <c r="C295" s="4" t="s">
        <v>14</v>
      </c>
      <c r="D295" s="5">
        <v>14000</v>
      </c>
      <c r="E295" s="5">
        <v>100.5</v>
      </c>
      <c r="F295" s="4">
        <v>99.7</v>
      </c>
      <c r="G295" s="4">
        <v>0</v>
      </c>
      <c r="H295" s="4">
        <v>0</v>
      </c>
      <c r="I295" s="6">
        <f t="shared" si="464"/>
        <v>-11199.99999999996</v>
      </c>
      <c r="J295" s="4">
        <v>0</v>
      </c>
      <c r="K295" s="4">
        <f t="shared" ref="K295" si="493">(IF(C295="SHORT",IF(H295="",0,G295-H295),IF(C295="LONG",IF(H295="",0,(H295-G295)))))*D295</f>
        <v>0</v>
      </c>
      <c r="L295" s="7">
        <f t="shared" ref="L295" si="494">SUM(K295+J295+I295)</f>
        <v>-11199.99999999996</v>
      </c>
    </row>
    <row r="296" spans="1:12">
      <c r="A296" s="2" t="s">
        <v>209</v>
      </c>
      <c r="B296" s="3" t="s">
        <v>49</v>
      </c>
      <c r="C296" s="4" t="s">
        <v>14</v>
      </c>
      <c r="D296" s="5">
        <v>492</v>
      </c>
      <c r="E296" s="5">
        <v>492</v>
      </c>
      <c r="F296" s="4">
        <v>0</v>
      </c>
      <c r="G296" s="4">
        <v>0</v>
      </c>
      <c r="H296" s="4">
        <v>0</v>
      </c>
      <c r="I296" s="6">
        <f t="shared" si="464"/>
        <v>-242064</v>
      </c>
      <c r="J296" s="4">
        <v>0</v>
      </c>
      <c r="K296" s="4">
        <f t="shared" ref="K296" si="495">(IF(C296="SHORT",IF(H296="",0,G296-H296),IF(C296="LONG",IF(H296="",0,(H296-G296)))))*D296</f>
        <v>0</v>
      </c>
      <c r="L296" s="7">
        <f t="shared" ref="L296" si="496">SUM(K296+J296+I296)</f>
        <v>-242064</v>
      </c>
    </row>
    <row r="297" spans="1:12">
      <c r="A297" s="2" t="s">
        <v>208</v>
      </c>
      <c r="B297" s="3" t="s">
        <v>49</v>
      </c>
      <c r="C297" s="4" t="s">
        <v>14</v>
      </c>
      <c r="D297" s="5">
        <v>4000</v>
      </c>
      <c r="E297" s="5">
        <v>492</v>
      </c>
      <c r="F297" s="4">
        <v>493</v>
      </c>
      <c r="G297" s="4">
        <v>494</v>
      </c>
      <c r="H297" s="4">
        <v>495</v>
      </c>
      <c r="I297" s="6">
        <f t="shared" si="464"/>
        <v>4000</v>
      </c>
      <c r="J297" s="4">
        <f>SUM(G297-F297)*D297</f>
        <v>4000</v>
      </c>
      <c r="K297" s="4">
        <f t="shared" ref="K297" si="497">(IF(C297="SHORT",IF(H297="",0,G297-H297),IF(C297="LONG",IF(H297="",0,(H297-G297)))))*D297</f>
        <v>4000</v>
      </c>
      <c r="L297" s="7">
        <f t="shared" ref="L297" si="498">SUM(K297+J297+I297)</f>
        <v>12000</v>
      </c>
    </row>
    <row r="298" spans="1:12">
      <c r="A298" s="2" t="s">
        <v>208</v>
      </c>
      <c r="B298" s="3" t="s">
        <v>143</v>
      </c>
      <c r="C298" s="4" t="s">
        <v>14</v>
      </c>
      <c r="D298" s="5">
        <v>16000</v>
      </c>
      <c r="E298" s="5">
        <v>138</v>
      </c>
      <c r="F298" s="4">
        <v>138.5</v>
      </c>
      <c r="G298" s="4">
        <v>0</v>
      </c>
      <c r="H298" s="4">
        <v>0</v>
      </c>
      <c r="I298" s="6">
        <f t="shared" si="464"/>
        <v>8000</v>
      </c>
      <c r="J298" s="4">
        <v>0</v>
      </c>
      <c r="K298" s="4">
        <f t="shared" ref="K298" si="499">(IF(C298="SHORT",IF(H298="",0,G298-H298),IF(C298="LONG",IF(H298="",0,(H298-G298)))))*D298</f>
        <v>0</v>
      </c>
      <c r="L298" s="7">
        <f t="shared" ref="L298" si="500">SUM(K298+J298+I298)</f>
        <v>8000</v>
      </c>
    </row>
    <row r="299" spans="1:12">
      <c r="A299" s="2" t="s">
        <v>208</v>
      </c>
      <c r="B299" s="3" t="s">
        <v>24</v>
      </c>
      <c r="C299" s="4" t="s">
        <v>14</v>
      </c>
      <c r="D299" s="5">
        <v>4000</v>
      </c>
      <c r="E299" s="5">
        <v>722.5</v>
      </c>
      <c r="F299" s="4">
        <v>723.5</v>
      </c>
      <c r="G299" s="4">
        <v>0</v>
      </c>
      <c r="H299" s="4">
        <v>0</v>
      </c>
      <c r="I299" s="6">
        <f t="shared" si="464"/>
        <v>4000</v>
      </c>
      <c r="J299" s="4">
        <v>0</v>
      </c>
      <c r="K299" s="4">
        <f t="shared" ref="K299" si="501">(IF(C299="SHORT",IF(H299="",0,G299-H299),IF(C299="LONG",IF(H299="",0,(H299-G299)))))*D299</f>
        <v>0</v>
      </c>
      <c r="L299" s="7">
        <f t="shared" ref="L299" si="502">SUM(K299+J299+I299)</f>
        <v>4000</v>
      </c>
    </row>
    <row r="300" spans="1:12">
      <c r="A300" s="2" t="s">
        <v>207</v>
      </c>
      <c r="B300" s="3" t="s">
        <v>20</v>
      </c>
      <c r="C300" s="4" t="s">
        <v>14</v>
      </c>
      <c r="D300" s="5">
        <v>4000</v>
      </c>
      <c r="E300" s="5">
        <v>539</v>
      </c>
      <c r="F300" s="4">
        <v>540</v>
      </c>
      <c r="G300" s="4">
        <v>541</v>
      </c>
      <c r="H300" s="4">
        <v>542</v>
      </c>
      <c r="I300" s="6">
        <f t="shared" si="464"/>
        <v>4000</v>
      </c>
      <c r="J300" s="4">
        <f>SUM(G300-F300)*D300</f>
        <v>4000</v>
      </c>
      <c r="K300" s="4">
        <f t="shared" ref="K300" si="503">(IF(C300="SHORT",IF(H300="",0,G300-H300),IF(C300="LONG",IF(H300="",0,(H300-G300)))))*D300</f>
        <v>4000</v>
      </c>
      <c r="L300" s="7">
        <f t="shared" ref="L300" si="504">SUM(K300+J300+I300)</f>
        <v>12000</v>
      </c>
    </row>
    <row r="301" spans="1:12">
      <c r="A301" s="2" t="s">
        <v>207</v>
      </c>
      <c r="B301" s="3" t="s">
        <v>28</v>
      </c>
      <c r="C301" s="4" t="s">
        <v>14</v>
      </c>
      <c r="D301" s="5">
        <v>6000</v>
      </c>
      <c r="E301" s="5">
        <v>285</v>
      </c>
      <c r="F301" s="4">
        <v>283.5</v>
      </c>
      <c r="G301" s="4">
        <v>0</v>
      </c>
      <c r="H301" s="4">
        <v>0</v>
      </c>
      <c r="I301" s="6">
        <f t="shared" si="464"/>
        <v>-9000</v>
      </c>
      <c r="J301" s="4">
        <v>0</v>
      </c>
      <c r="K301" s="4">
        <f t="shared" ref="K301" si="505">(IF(C301="SHORT",IF(H301="",0,G301-H301),IF(C301="LONG",IF(H301="",0,(H301-G301)))))*D301</f>
        <v>0</v>
      </c>
      <c r="L301" s="7">
        <f t="shared" ref="L301" si="506">SUM(K301+J301+I301)</f>
        <v>-9000</v>
      </c>
    </row>
    <row r="302" spans="1:12">
      <c r="A302" s="2" t="s">
        <v>207</v>
      </c>
      <c r="B302" s="3" t="s">
        <v>66</v>
      </c>
      <c r="C302" s="4" t="s">
        <v>14</v>
      </c>
      <c r="D302" s="5">
        <v>1000</v>
      </c>
      <c r="E302" s="5">
        <v>1814</v>
      </c>
      <c r="F302" s="4">
        <v>1808</v>
      </c>
      <c r="G302" s="4">
        <v>0</v>
      </c>
      <c r="H302" s="4">
        <v>0</v>
      </c>
      <c r="I302" s="6">
        <f t="shared" si="464"/>
        <v>-6000</v>
      </c>
      <c r="J302" s="4">
        <v>0</v>
      </c>
      <c r="K302" s="4">
        <f t="shared" ref="K302" si="507">(IF(C302="SHORT",IF(H302="",0,G302-H302),IF(C302="LONG",IF(H302="",0,(H302-G302)))))*D302</f>
        <v>0</v>
      </c>
      <c r="L302" s="7">
        <f t="shared" ref="L302" si="508">SUM(K302+J302+I302)</f>
        <v>-6000</v>
      </c>
    </row>
    <row r="303" spans="1:12">
      <c r="A303" s="2" t="s">
        <v>207</v>
      </c>
      <c r="B303" s="3" t="s">
        <v>44</v>
      </c>
      <c r="C303" s="4" t="s">
        <v>14</v>
      </c>
      <c r="D303" s="5">
        <v>4000</v>
      </c>
      <c r="E303" s="5">
        <v>243</v>
      </c>
      <c r="F303" s="4">
        <v>243</v>
      </c>
      <c r="G303" s="4">
        <v>0</v>
      </c>
      <c r="H303" s="4">
        <v>0</v>
      </c>
      <c r="I303" s="6">
        <f t="shared" si="464"/>
        <v>0</v>
      </c>
      <c r="J303" s="4">
        <v>0</v>
      </c>
      <c r="K303" s="4">
        <f t="shared" ref="K303" si="509">(IF(C303="SHORT",IF(H303="",0,G303-H303),IF(C303="LONG",IF(H303="",0,(H303-G303)))))*D303</f>
        <v>0</v>
      </c>
      <c r="L303" s="7">
        <f t="shared" ref="L303" si="510">SUM(K303+J303+I303)</f>
        <v>0</v>
      </c>
    </row>
    <row r="304" spans="1:12">
      <c r="A304" s="2" t="s">
        <v>206</v>
      </c>
      <c r="B304" s="3" t="s">
        <v>39</v>
      </c>
      <c r="C304" s="4" t="s">
        <v>14</v>
      </c>
      <c r="D304" s="5">
        <v>4000</v>
      </c>
      <c r="E304" s="5">
        <v>450</v>
      </c>
      <c r="F304" s="4">
        <v>451</v>
      </c>
      <c r="G304" s="4">
        <v>452</v>
      </c>
      <c r="H304" s="4">
        <v>453</v>
      </c>
      <c r="I304" s="6">
        <f t="shared" si="464"/>
        <v>4000</v>
      </c>
      <c r="J304" s="4">
        <f>SUM(G304-F304)*D304</f>
        <v>4000</v>
      </c>
      <c r="K304" s="4">
        <f t="shared" ref="K304" si="511">(IF(C304="SHORT",IF(H304="",0,G304-H304),IF(C304="LONG",IF(H304="",0,(H304-G304)))))*D304</f>
        <v>4000</v>
      </c>
      <c r="L304" s="7">
        <f t="shared" ref="L304" si="512">SUM(K304+J304+I304)</f>
        <v>12000</v>
      </c>
    </row>
    <row r="305" spans="1:12">
      <c r="A305" s="2" t="s">
        <v>206</v>
      </c>
      <c r="B305" s="3" t="s">
        <v>28</v>
      </c>
      <c r="C305" s="4" t="s">
        <v>14</v>
      </c>
      <c r="D305" s="5">
        <v>6000</v>
      </c>
      <c r="E305" s="5">
        <v>288</v>
      </c>
      <c r="F305" s="4">
        <v>289</v>
      </c>
      <c r="G305" s="4">
        <v>290</v>
      </c>
      <c r="H305" s="4">
        <v>291</v>
      </c>
      <c r="I305" s="6">
        <f t="shared" si="464"/>
        <v>6000</v>
      </c>
      <c r="J305" s="4">
        <f t="shared" ref="J305:J306" si="513">SUM(G305-F305)*D305</f>
        <v>6000</v>
      </c>
      <c r="K305" s="4">
        <f t="shared" ref="K305" si="514">(IF(C305="SHORT",IF(H305="",0,G305-H305),IF(C305="LONG",IF(H305="",0,(H305-G305)))))*D305</f>
        <v>6000</v>
      </c>
      <c r="L305" s="7">
        <f t="shared" ref="L305" si="515">SUM(K305+J305+I305)</f>
        <v>18000</v>
      </c>
    </row>
    <row r="306" spans="1:12">
      <c r="A306" s="2" t="s">
        <v>206</v>
      </c>
      <c r="B306" s="3" t="s">
        <v>61</v>
      </c>
      <c r="C306" s="4" t="s">
        <v>14</v>
      </c>
      <c r="D306" s="5">
        <v>2000</v>
      </c>
      <c r="E306" s="5">
        <v>964</v>
      </c>
      <c r="F306" s="4">
        <v>966</v>
      </c>
      <c r="G306" s="4">
        <v>968</v>
      </c>
      <c r="H306" s="4">
        <v>970</v>
      </c>
      <c r="I306" s="6">
        <f t="shared" si="464"/>
        <v>4000</v>
      </c>
      <c r="J306" s="4">
        <f t="shared" si="513"/>
        <v>4000</v>
      </c>
      <c r="K306" s="4">
        <f t="shared" ref="K306" si="516">(IF(C306="SHORT",IF(H306="",0,G306-H306),IF(C306="LONG",IF(H306="",0,(H306-G306)))))*D306</f>
        <v>4000</v>
      </c>
      <c r="L306" s="7">
        <f t="shared" ref="L306" si="517">SUM(K306+J306+I306)</f>
        <v>12000</v>
      </c>
    </row>
    <row r="307" spans="1:12">
      <c r="A307" s="2" t="s">
        <v>206</v>
      </c>
      <c r="B307" s="3" t="s">
        <v>28</v>
      </c>
      <c r="C307" s="4" t="s">
        <v>14</v>
      </c>
      <c r="D307" s="5">
        <v>6000</v>
      </c>
      <c r="E307" s="5">
        <v>291</v>
      </c>
      <c r="F307" s="4">
        <v>292</v>
      </c>
      <c r="G307" s="4">
        <v>0</v>
      </c>
      <c r="H307" s="4">
        <v>0</v>
      </c>
      <c r="I307" s="6">
        <f t="shared" si="464"/>
        <v>6000</v>
      </c>
      <c r="J307" s="4">
        <v>0</v>
      </c>
      <c r="K307" s="4">
        <f t="shared" ref="K307" si="518">(IF(C307="SHORT",IF(H307="",0,G307-H307),IF(C307="LONG",IF(H307="",0,(H307-G307)))))*D307</f>
        <v>0</v>
      </c>
      <c r="L307" s="7">
        <f t="shared" ref="L307" si="519">SUM(K307+J307+I307)</f>
        <v>6000</v>
      </c>
    </row>
    <row r="308" spans="1:12">
      <c r="A308" s="2" t="s">
        <v>205</v>
      </c>
      <c r="B308" s="3" t="s">
        <v>35</v>
      </c>
      <c r="C308" s="4" t="s">
        <v>14</v>
      </c>
      <c r="D308" s="5">
        <v>12000</v>
      </c>
      <c r="E308" s="5">
        <v>140</v>
      </c>
      <c r="F308" s="4">
        <v>140.5</v>
      </c>
      <c r="G308" s="4">
        <v>141</v>
      </c>
      <c r="H308" s="4">
        <v>141.5</v>
      </c>
      <c r="I308" s="6">
        <f t="shared" si="464"/>
        <v>6000</v>
      </c>
      <c r="J308" s="4">
        <f t="shared" ref="J308" si="520">SUM(G308-F308)*D308</f>
        <v>6000</v>
      </c>
      <c r="K308" s="4">
        <f t="shared" ref="K308" si="521">(IF(C308="SHORT",IF(H308="",0,G308-H308),IF(C308="LONG",IF(H308="",0,(H308-G308)))))*D308</f>
        <v>6000</v>
      </c>
      <c r="L308" s="7">
        <f t="shared" ref="L308" si="522">SUM(K308+J308+I308)</f>
        <v>18000</v>
      </c>
    </row>
    <row r="309" spans="1:12">
      <c r="A309" s="2" t="s">
        <v>205</v>
      </c>
      <c r="B309" s="3" t="s">
        <v>39</v>
      </c>
      <c r="C309" s="4" t="s">
        <v>14</v>
      </c>
      <c r="D309" s="5">
        <v>8000</v>
      </c>
      <c r="E309" s="5">
        <v>381.5</v>
      </c>
      <c r="F309" s="4">
        <v>382.5</v>
      </c>
      <c r="G309" s="4">
        <v>383</v>
      </c>
      <c r="H309" s="4">
        <v>384</v>
      </c>
      <c r="I309" s="6">
        <f t="shared" si="464"/>
        <v>8000</v>
      </c>
      <c r="J309" s="4">
        <f t="shared" ref="J309" si="523">SUM(G309-F309)*D309</f>
        <v>4000</v>
      </c>
      <c r="K309" s="4">
        <f t="shared" ref="K309" si="524">(IF(C309="SHORT",IF(H309="",0,G309-H309),IF(C309="LONG",IF(H309="",0,(H309-G309)))))*D309</f>
        <v>8000</v>
      </c>
      <c r="L309" s="7">
        <f t="shared" ref="L309" si="525">SUM(K309+J309+I309)</f>
        <v>20000</v>
      </c>
    </row>
    <row r="310" spans="1:12">
      <c r="A310" s="2" t="s">
        <v>205</v>
      </c>
      <c r="B310" s="3" t="s">
        <v>74</v>
      </c>
      <c r="C310" s="4" t="s">
        <v>14</v>
      </c>
      <c r="D310" s="5">
        <v>7000</v>
      </c>
      <c r="E310" s="5">
        <v>184.5</v>
      </c>
      <c r="F310" s="4">
        <v>185.25</v>
      </c>
      <c r="G310" s="4">
        <v>186</v>
      </c>
      <c r="H310" s="4">
        <v>187</v>
      </c>
      <c r="I310" s="6">
        <f t="shared" si="464"/>
        <v>5250</v>
      </c>
      <c r="J310" s="4">
        <f t="shared" ref="J310" si="526">SUM(G310-F310)*D310</f>
        <v>5250</v>
      </c>
      <c r="K310" s="4">
        <f t="shared" ref="K310" si="527">(IF(C310="SHORT",IF(H310="",0,G310-H310),IF(C310="LONG",IF(H310="",0,(H310-G310)))))*D310</f>
        <v>7000</v>
      </c>
      <c r="L310" s="7">
        <f t="shared" ref="L310" si="528">SUM(K310+J310+I310)</f>
        <v>17500</v>
      </c>
    </row>
    <row r="311" spans="1:12">
      <c r="A311" s="2" t="s">
        <v>205</v>
      </c>
      <c r="B311" s="3" t="s">
        <v>38</v>
      </c>
      <c r="C311" s="4" t="s">
        <v>14</v>
      </c>
      <c r="D311" s="5">
        <v>12000</v>
      </c>
      <c r="E311" s="5">
        <v>169</v>
      </c>
      <c r="F311" s="4">
        <v>168.25</v>
      </c>
      <c r="G311" s="4">
        <v>0</v>
      </c>
      <c r="H311" s="4">
        <v>0</v>
      </c>
      <c r="I311" s="6">
        <f t="shared" si="464"/>
        <v>-9000</v>
      </c>
      <c r="J311" s="4">
        <v>0</v>
      </c>
      <c r="K311" s="4">
        <f t="shared" ref="K311" si="529">(IF(C311="SHORT",IF(H311="",0,G311-H311),IF(C311="LONG",IF(H311="",0,(H311-G311)))))*D311</f>
        <v>0</v>
      </c>
      <c r="L311" s="7">
        <f t="shared" ref="L311" si="530">SUM(K311+J311+I311)</f>
        <v>-9000</v>
      </c>
    </row>
    <row r="312" spans="1:12">
      <c r="A312" s="2" t="s">
        <v>202</v>
      </c>
      <c r="B312" s="3" t="s">
        <v>32</v>
      </c>
      <c r="C312" s="4" t="s">
        <v>14</v>
      </c>
      <c r="D312" s="5">
        <v>4000</v>
      </c>
      <c r="E312" s="5">
        <v>536.5</v>
      </c>
      <c r="F312" s="4">
        <v>537.5</v>
      </c>
      <c r="G312" s="4">
        <v>0</v>
      </c>
      <c r="H312" s="4">
        <v>0</v>
      </c>
      <c r="I312" s="6">
        <f t="shared" si="464"/>
        <v>4000</v>
      </c>
      <c r="J312" s="4">
        <v>0</v>
      </c>
      <c r="K312" s="4">
        <f t="shared" ref="K312" si="531">(IF(C312="SHORT",IF(H312="",0,G312-H312),IF(C312="LONG",IF(H312="",0,(H312-G312)))))*D312</f>
        <v>0</v>
      </c>
      <c r="L312" s="7">
        <f t="shared" ref="L312" si="532">SUM(K312+J312+I312)</f>
        <v>4000</v>
      </c>
    </row>
    <row r="313" spans="1:12">
      <c r="A313" s="2" t="s">
        <v>202</v>
      </c>
      <c r="B313" s="3" t="s">
        <v>73</v>
      </c>
      <c r="C313" s="4" t="s">
        <v>14</v>
      </c>
      <c r="D313" s="5">
        <v>12000</v>
      </c>
      <c r="E313" s="5">
        <v>140.35</v>
      </c>
      <c r="F313" s="4">
        <v>140.85</v>
      </c>
      <c r="G313" s="4">
        <v>0</v>
      </c>
      <c r="H313" s="4">
        <v>0</v>
      </c>
      <c r="I313" s="6">
        <f t="shared" si="464"/>
        <v>6000</v>
      </c>
      <c r="J313" s="4">
        <v>0</v>
      </c>
      <c r="K313" s="4">
        <f t="shared" ref="K313" si="533">(IF(C313="SHORT",IF(H313="",0,G313-H313),IF(C313="LONG",IF(H313="",0,(H313-G313)))))*D313</f>
        <v>0</v>
      </c>
      <c r="L313" s="7">
        <f t="shared" ref="L313" si="534">SUM(K313+J313+I313)</f>
        <v>6000</v>
      </c>
    </row>
    <row r="314" spans="1:12">
      <c r="A314" s="2" t="s">
        <v>202</v>
      </c>
      <c r="B314" s="3" t="s">
        <v>80</v>
      </c>
      <c r="C314" s="4" t="s">
        <v>14</v>
      </c>
      <c r="D314" s="5">
        <v>1000</v>
      </c>
      <c r="E314" s="5">
        <v>1875</v>
      </c>
      <c r="F314" s="4">
        <v>1867</v>
      </c>
      <c r="G314" s="4">
        <v>0</v>
      </c>
      <c r="H314" s="4">
        <v>0</v>
      </c>
      <c r="I314" s="6">
        <f t="shared" si="464"/>
        <v>-8000</v>
      </c>
      <c r="J314" s="4">
        <v>0</v>
      </c>
      <c r="K314" s="4">
        <f t="shared" ref="K314" si="535">(IF(C314="SHORT",IF(H314="",0,G314-H314),IF(C314="LONG",IF(H314="",0,(H314-G314)))))*D314</f>
        <v>0</v>
      </c>
      <c r="L314" s="7">
        <f t="shared" ref="L314" si="536">SUM(K314+J314+I314)</f>
        <v>-8000</v>
      </c>
    </row>
    <row r="315" spans="1:12">
      <c r="A315" s="2" t="s">
        <v>202</v>
      </c>
      <c r="B315" s="3" t="s">
        <v>203</v>
      </c>
      <c r="C315" s="4" t="s">
        <v>14</v>
      </c>
      <c r="D315" s="5">
        <v>1000</v>
      </c>
      <c r="E315" s="5">
        <v>1175</v>
      </c>
      <c r="F315" s="4">
        <v>1168</v>
      </c>
      <c r="G315" s="4">
        <v>0</v>
      </c>
      <c r="H315" s="4">
        <v>0</v>
      </c>
      <c r="I315" s="6">
        <f t="shared" si="464"/>
        <v>-7000</v>
      </c>
      <c r="J315" s="4">
        <v>0</v>
      </c>
      <c r="K315" s="4">
        <f t="shared" ref="K315" si="537">(IF(C315="SHORT",IF(H315="",0,G315-H315),IF(C315="LONG",IF(H315="",0,(H315-G315)))))*D315</f>
        <v>0</v>
      </c>
      <c r="L315" s="7">
        <f t="shared" ref="L315" si="538">SUM(K315+J315+I315)</f>
        <v>-7000</v>
      </c>
    </row>
    <row r="316" spans="1:12">
      <c r="A316" s="2" t="s">
        <v>202</v>
      </c>
      <c r="B316" s="3" t="s">
        <v>204</v>
      </c>
      <c r="C316" s="4" t="s">
        <v>14</v>
      </c>
      <c r="D316" s="5">
        <v>8000</v>
      </c>
      <c r="E316" s="5">
        <v>213.25</v>
      </c>
      <c r="F316" s="4">
        <v>211.5</v>
      </c>
      <c r="G316" s="4">
        <v>0</v>
      </c>
      <c r="H316" s="4">
        <v>0</v>
      </c>
      <c r="I316" s="6">
        <f t="shared" si="464"/>
        <v>-14000</v>
      </c>
      <c r="J316" s="4">
        <v>0</v>
      </c>
      <c r="K316" s="4">
        <f t="shared" ref="K316" si="539">(IF(C316="SHORT",IF(H316="",0,G316-H316),IF(C316="LONG",IF(H316="",0,(H316-G316)))))*D316</f>
        <v>0</v>
      </c>
      <c r="L316" s="7">
        <f t="shared" ref="L316" si="540">SUM(K316+J316+I316)</f>
        <v>-14000</v>
      </c>
    </row>
    <row r="317" spans="1:12">
      <c r="A317" s="2" t="s">
        <v>201</v>
      </c>
      <c r="B317" s="3" t="s">
        <v>49</v>
      </c>
      <c r="C317" s="4" t="s">
        <v>14</v>
      </c>
      <c r="D317" s="5">
        <v>4000</v>
      </c>
      <c r="E317" s="5">
        <v>555.5</v>
      </c>
      <c r="F317" s="4">
        <v>556.5</v>
      </c>
      <c r="G317" s="4">
        <v>0</v>
      </c>
      <c r="H317" s="4">
        <v>0</v>
      </c>
      <c r="I317" s="6">
        <f t="shared" si="464"/>
        <v>4000</v>
      </c>
      <c r="J317" s="4">
        <v>0</v>
      </c>
      <c r="K317" s="4">
        <f t="shared" ref="K317" si="541">(IF(C317="SHORT",IF(H317="",0,G317-H317),IF(C317="LONG",IF(H317="",0,(H317-G317)))))*D317</f>
        <v>0</v>
      </c>
      <c r="L317" s="7">
        <f t="shared" ref="L317" si="542">SUM(K317+J317+I317)</f>
        <v>4000</v>
      </c>
    </row>
    <row r="318" spans="1:12">
      <c r="A318" s="2" t="s">
        <v>201</v>
      </c>
      <c r="B318" s="3" t="s">
        <v>127</v>
      </c>
      <c r="C318" s="4" t="s">
        <v>14</v>
      </c>
      <c r="D318" s="5">
        <v>8000</v>
      </c>
      <c r="E318" s="5">
        <v>209.2</v>
      </c>
      <c r="F318" s="4">
        <v>210</v>
      </c>
      <c r="G318" s="4">
        <v>0</v>
      </c>
      <c r="H318" s="4">
        <v>0</v>
      </c>
      <c r="I318" s="6">
        <f t="shared" si="464"/>
        <v>6400.0000000000909</v>
      </c>
      <c r="J318" s="4">
        <v>0</v>
      </c>
      <c r="K318" s="4">
        <f t="shared" ref="K318" si="543">(IF(C318="SHORT",IF(H318="",0,G318-H318),IF(C318="LONG",IF(H318="",0,(H318-G318)))))*D318</f>
        <v>0</v>
      </c>
      <c r="L318" s="7">
        <f t="shared" ref="L318" si="544">SUM(K318+J318+I318)</f>
        <v>6400.0000000000909</v>
      </c>
    </row>
    <row r="319" spans="1:12">
      <c r="A319" s="2" t="s">
        <v>201</v>
      </c>
      <c r="B319" s="3" t="s">
        <v>21</v>
      </c>
      <c r="C319" s="4" t="s">
        <v>14</v>
      </c>
      <c r="D319" s="5">
        <v>4000</v>
      </c>
      <c r="E319" s="5">
        <v>392</v>
      </c>
      <c r="F319" s="4">
        <v>393</v>
      </c>
      <c r="G319" s="4">
        <v>0</v>
      </c>
      <c r="H319" s="4">
        <v>0</v>
      </c>
      <c r="I319" s="6">
        <f t="shared" si="464"/>
        <v>4000</v>
      </c>
      <c r="J319" s="4">
        <v>0</v>
      </c>
      <c r="K319" s="4">
        <f t="shared" ref="K319" si="545">(IF(C319="SHORT",IF(H319="",0,G319-H319),IF(C319="LONG",IF(H319="",0,(H319-G319)))))*D319</f>
        <v>0</v>
      </c>
      <c r="L319" s="7">
        <f t="shared" ref="L319" si="546">SUM(K319+J319+I319)</f>
        <v>4000</v>
      </c>
    </row>
    <row r="320" spans="1:12">
      <c r="A320" s="2" t="s">
        <v>201</v>
      </c>
      <c r="B320" s="3" t="s">
        <v>17</v>
      </c>
      <c r="C320" s="4" t="s">
        <v>14</v>
      </c>
      <c r="D320" s="5">
        <v>6000</v>
      </c>
      <c r="E320" s="5">
        <v>336</v>
      </c>
      <c r="F320" s="4">
        <v>334.5</v>
      </c>
      <c r="G320" s="4">
        <v>0</v>
      </c>
      <c r="H320" s="4">
        <v>0</v>
      </c>
      <c r="I320" s="6">
        <f t="shared" si="464"/>
        <v>-9000</v>
      </c>
      <c r="J320" s="4">
        <v>0</v>
      </c>
      <c r="K320" s="4">
        <f t="shared" ref="K320" si="547">(IF(C320="SHORT",IF(H320="",0,G320-H320),IF(C320="LONG",IF(H320="",0,(H320-G320)))))*D320</f>
        <v>0</v>
      </c>
      <c r="L320" s="7">
        <f t="shared" ref="L320" si="548">SUM(K320+J320+I320)</f>
        <v>-9000</v>
      </c>
    </row>
    <row r="321" spans="1:12">
      <c r="A321" s="2" t="s">
        <v>199</v>
      </c>
      <c r="B321" s="3" t="s">
        <v>166</v>
      </c>
      <c r="C321" s="4" t="s">
        <v>14</v>
      </c>
      <c r="D321" s="5">
        <v>2200</v>
      </c>
      <c r="E321" s="5">
        <v>825</v>
      </c>
      <c r="F321" s="4">
        <v>827</v>
      </c>
      <c r="G321" s="4">
        <v>829</v>
      </c>
      <c r="H321" s="4">
        <v>831</v>
      </c>
      <c r="I321" s="6">
        <f t="shared" si="464"/>
        <v>4400</v>
      </c>
      <c r="J321" s="4">
        <f t="shared" ref="J321" si="549">SUM(G321-F321)*D321</f>
        <v>4400</v>
      </c>
      <c r="K321" s="4">
        <f t="shared" ref="K321" si="550">(IF(C321="SHORT",IF(H321="",0,G321-H321),IF(C321="LONG",IF(H321="",0,(H321-G321)))))*D321</f>
        <v>4400</v>
      </c>
      <c r="L321" s="7">
        <f t="shared" ref="L321" si="551">SUM(K321+J321+I321)</f>
        <v>13200</v>
      </c>
    </row>
    <row r="322" spans="1:12">
      <c r="A322" s="2" t="s">
        <v>199</v>
      </c>
      <c r="B322" s="3" t="s">
        <v>32</v>
      </c>
      <c r="C322" s="4" t="s">
        <v>14</v>
      </c>
      <c r="D322" s="5">
        <v>4000</v>
      </c>
      <c r="E322" s="5">
        <v>538.5</v>
      </c>
      <c r="F322" s="4">
        <v>540</v>
      </c>
      <c r="G322" s="4">
        <v>541</v>
      </c>
      <c r="H322" s="4">
        <v>0</v>
      </c>
      <c r="I322" s="6">
        <f t="shared" si="464"/>
        <v>6000</v>
      </c>
      <c r="J322" s="4">
        <f t="shared" ref="J322" si="552">SUM(G322-F322)*D322</f>
        <v>4000</v>
      </c>
      <c r="K322" s="4">
        <v>0</v>
      </c>
      <c r="L322" s="7">
        <f t="shared" ref="L322" si="553">SUM(K322+J322+I322)</f>
        <v>10000</v>
      </c>
    </row>
    <row r="323" spans="1:12">
      <c r="A323" s="2" t="s">
        <v>199</v>
      </c>
      <c r="B323" s="3" t="s">
        <v>200</v>
      </c>
      <c r="C323" s="4" t="s">
        <v>14</v>
      </c>
      <c r="D323" s="5">
        <v>6000</v>
      </c>
      <c r="E323" s="5">
        <v>284</v>
      </c>
      <c r="F323" s="4">
        <v>285</v>
      </c>
      <c r="G323" s="4">
        <v>0</v>
      </c>
      <c r="H323" s="4">
        <v>0</v>
      </c>
      <c r="I323" s="6">
        <f t="shared" si="464"/>
        <v>6000</v>
      </c>
      <c r="J323" s="4">
        <v>0</v>
      </c>
      <c r="K323" s="4">
        <f t="shared" ref="K323" si="554">(IF(C323="SHORT",IF(H323="",0,G323-H323),IF(C323="LONG",IF(H323="",0,(H323-G323)))))*D323</f>
        <v>0</v>
      </c>
      <c r="L323" s="7">
        <f t="shared" ref="L323" si="555">SUM(K323+J323+I323)</f>
        <v>6000</v>
      </c>
    </row>
    <row r="324" spans="1:12">
      <c r="A324" s="2" t="s">
        <v>199</v>
      </c>
      <c r="B324" s="3" t="s">
        <v>22</v>
      </c>
      <c r="C324" s="4" t="s">
        <v>14</v>
      </c>
      <c r="D324" s="5">
        <v>1600</v>
      </c>
      <c r="E324" s="5">
        <v>1342</v>
      </c>
      <c r="F324" s="4">
        <v>1335</v>
      </c>
      <c r="G324" s="4">
        <v>0</v>
      </c>
      <c r="H324" s="4">
        <v>0</v>
      </c>
      <c r="I324" s="6">
        <f t="shared" si="464"/>
        <v>-11200</v>
      </c>
      <c r="J324" s="4">
        <v>0</v>
      </c>
      <c r="K324" s="4">
        <f t="shared" ref="K324" si="556">(IF(C324="SHORT",IF(H324="",0,G324-H324),IF(C324="LONG",IF(H324="",0,(H324-G324)))))*D324</f>
        <v>0</v>
      </c>
      <c r="L324" s="7">
        <f t="shared" ref="L324" si="557">SUM(K324+J324+I324)</f>
        <v>-11200</v>
      </c>
    </row>
    <row r="325" spans="1:12">
      <c r="A325" s="2" t="s">
        <v>198</v>
      </c>
      <c r="B325" s="3" t="s">
        <v>22</v>
      </c>
      <c r="C325" s="4" t="s">
        <v>14</v>
      </c>
      <c r="D325" s="5">
        <v>1600</v>
      </c>
      <c r="E325" s="5">
        <v>1324</v>
      </c>
      <c r="F325" s="4">
        <v>1327</v>
      </c>
      <c r="G325" s="4">
        <v>1330</v>
      </c>
      <c r="H325" s="4">
        <v>1335</v>
      </c>
      <c r="I325" s="6">
        <f t="shared" si="464"/>
        <v>4800</v>
      </c>
      <c r="J325" s="4">
        <f t="shared" ref="J325" si="558">SUM(G325-F325)*D325</f>
        <v>4800</v>
      </c>
      <c r="K325" s="4">
        <f t="shared" ref="K325" si="559">(IF(C325="SHORT",IF(H325="",0,G325-H325),IF(C325="LONG",IF(H325="",0,(H325-G325)))))*D325</f>
        <v>8000</v>
      </c>
      <c r="L325" s="7">
        <f t="shared" ref="L325" si="560">SUM(K325+J325+I325)</f>
        <v>17600</v>
      </c>
    </row>
    <row r="326" spans="1:12">
      <c r="A326" s="2" t="s">
        <v>198</v>
      </c>
      <c r="B326" s="3" t="s">
        <v>49</v>
      </c>
      <c r="C326" s="4" t="s">
        <v>14</v>
      </c>
      <c r="D326" s="5">
        <v>4000</v>
      </c>
      <c r="E326" s="5">
        <v>547.5</v>
      </c>
      <c r="F326" s="4">
        <v>548.5</v>
      </c>
      <c r="G326" s="4">
        <v>549.5</v>
      </c>
      <c r="H326" s="4">
        <v>550.5</v>
      </c>
      <c r="I326" s="6">
        <f t="shared" si="464"/>
        <v>4000</v>
      </c>
      <c r="J326" s="4">
        <f t="shared" ref="J326" si="561">SUM(G326-F326)*D326</f>
        <v>4000</v>
      </c>
      <c r="K326" s="4">
        <f t="shared" ref="K326" si="562">(IF(C326="SHORT",IF(H326="",0,G326-H326),IF(C326="LONG",IF(H326="",0,(H326-G326)))))*D326</f>
        <v>4000</v>
      </c>
      <c r="L326" s="7">
        <f t="shared" ref="L326" si="563">SUM(K326+J326+I326)</f>
        <v>12000</v>
      </c>
    </row>
    <row r="327" spans="1:12">
      <c r="A327" s="2" t="s">
        <v>197</v>
      </c>
      <c r="B327" s="3" t="s">
        <v>32</v>
      </c>
      <c r="C327" s="4" t="s">
        <v>14</v>
      </c>
      <c r="D327" s="5">
        <v>4000</v>
      </c>
      <c r="E327" s="5">
        <v>536</v>
      </c>
      <c r="F327" s="4">
        <v>537</v>
      </c>
      <c r="G327" s="4">
        <v>538</v>
      </c>
      <c r="H327" s="4">
        <v>0</v>
      </c>
      <c r="I327" s="6">
        <f t="shared" si="464"/>
        <v>4000</v>
      </c>
      <c r="J327" s="4">
        <f t="shared" ref="J327" si="564">SUM(G327-F327)*D327</f>
        <v>4000</v>
      </c>
      <c r="K327" s="4">
        <v>0</v>
      </c>
      <c r="L327" s="7">
        <f t="shared" ref="L327" si="565">SUM(K327+J327+I327)</f>
        <v>8000</v>
      </c>
    </row>
    <row r="328" spans="1:12">
      <c r="A328" s="2" t="s">
        <v>197</v>
      </c>
      <c r="B328" s="3" t="s">
        <v>25</v>
      </c>
      <c r="C328" s="4" t="s">
        <v>14</v>
      </c>
      <c r="D328" s="5">
        <v>6000</v>
      </c>
      <c r="E328" s="5">
        <v>245</v>
      </c>
      <c r="F328" s="4">
        <v>245.7</v>
      </c>
      <c r="G328" s="4">
        <v>0</v>
      </c>
      <c r="H328" s="4">
        <v>0</v>
      </c>
      <c r="I328" s="6">
        <f t="shared" si="464"/>
        <v>4199.9999999999318</v>
      </c>
      <c r="J328" s="4">
        <v>0</v>
      </c>
      <c r="K328" s="4">
        <v>0</v>
      </c>
      <c r="L328" s="7">
        <f t="shared" ref="L328" si="566">SUM(K328+J328+I328)</f>
        <v>4199.9999999999318</v>
      </c>
    </row>
    <row r="329" spans="1:12">
      <c r="A329" s="2" t="s">
        <v>197</v>
      </c>
      <c r="B329" s="3" t="s">
        <v>17</v>
      </c>
      <c r="C329" s="4" t="s">
        <v>14</v>
      </c>
      <c r="D329" s="5">
        <v>6000</v>
      </c>
      <c r="E329" s="5">
        <v>356.5</v>
      </c>
      <c r="F329" s="4">
        <v>357.5</v>
      </c>
      <c r="G329" s="4">
        <v>0</v>
      </c>
      <c r="H329" s="4">
        <v>0</v>
      </c>
      <c r="I329" s="6">
        <f t="shared" si="464"/>
        <v>6000</v>
      </c>
      <c r="J329" s="4">
        <v>0</v>
      </c>
      <c r="K329" s="4">
        <v>0</v>
      </c>
      <c r="L329" s="7">
        <f t="shared" ref="L329" si="567">SUM(K329+J329+I329)</f>
        <v>6000</v>
      </c>
    </row>
    <row r="330" spans="1:12">
      <c r="A330" s="2" t="s">
        <v>197</v>
      </c>
      <c r="B330" s="3" t="s">
        <v>41</v>
      </c>
      <c r="C330" s="4" t="s">
        <v>14</v>
      </c>
      <c r="D330" s="5">
        <v>4000</v>
      </c>
      <c r="E330" s="5">
        <v>407</v>
      </c>
      <c r="F330" s="4">
        <v>405.5</v>
      </c>
      <c r="G330" s="4">
        <v>0</v>
      </c>
      <c r="H330" s="4">
        <v>0</v>
      </c>
      <c r="I330" s="6">
        <f t="shared" si="464"/>
        <v>-6000</v>
      </c>
      <c r="J330" s="4">
        <v>0</v>
      </c>
      <c r="K330" s="4">
        <v>0</v>
      </c>
      <c r="L330" s="7">
        <f t="shared" ref="L330" si="568">SUM(K330+J330+I330)</f>
        <v>-6000</v>
      </c>
    </row>
    <row r="331" spans="1:12">
      <c r="A331" s="2" t="s">
        <v>196</v>
      </c>
      <c r="B331" s="3" t="s">
        <v>49</v>
      </c>
      <c r="C331" s="4" t="s">
        <v>14</v>
      </c>
      <c r="D331" s="5">
        <v>4000</v>
      </c>
      <c r="E331" s="5">
        <v>541</v>
      </c>
      <c r="F331" s="4">
        <v>542</v>
      </c>
      <c r="G331" s="4">
        <v>543</v>
      </c>
      <c r="H331" s="4">
        <v>544</v>
      </c>
      <c r="I331" s="6">
        <f t="shared" si="464"/>
        <v>4000</v>
      </c>
      <c r="J331" s="4">
        <f t="shared" ref="J331" si="569">SUM(G331-F331)*D331</f>
        <v>4000</v>
      </c>
      <c r="K331" s="4">
        <f t="shared" ref="K331" si="570">(IF(C331="SHORT",IF(H331="",0,G331-H331),IF(C331="LONG",IF(H331="",0,(H331-G331)))))*D331</f>
        <v>4000</v>
      </c>
      <c r="L331" s="7">
        <f t="shared" ref="L331" si="571">SUM(K331+J331+I331)</f>
        <v>12000</v>
      </c>
    </row>
    <row r="332" spans="1:12">
      <c r="A332" s="2" t="s">
        <v>196</v>
      </c>
      <c r="B332" s="3" t="s">
        <v>51</v>
      </c>
      <c r="C332" s="4" t="s">
        <v>14</v>
      </c>
      <c r="D332" s="5">
        <v>4000</v>
      </c>
      <c r="E332" s="5">
        <v>696.5</v>
      </c>
      <c r="F332" s="4">
        <v>697.5</v>
      </c>
      <c r="G332" s="4">
        <v>698.5</v>
      </c>
      <c r="H332" s="4">
        <v>699.5</v>
      </c>
      <c r="I332" s="6">
        <f t="shared" si="464"/>
        <v>4000</v>
      </c>
      <c r="J332" s="4">
        <f t="shared" ref="J332" si="572">SUM(G332-F332)*D332</f>
        <v>4000</v>
      </c>
      <c r="K332" s="4">
        <f t="shared" ref="K332" si="573">(IF(C332="SHORT",IF(H332="",0,G332-H332),IF(C332="LONG",IF(H332="",0,(H332-G332)))))*D332</f>
        <v>4000</v>
      </c>
      <c r="L332" s="7">
        <f t="shared" ref="L332" si="574">SUM(K332+J332+I332)</f>
        <v>12000</v>
      </c>
    </row>
    <row r="333" spans="1:12">
      <c r="A333" s="2" t="s">
        <v>196</v>
      </c>
      <c r="B333" s="3" t="s">
        <v>123</v>
      </c>
      <c r="C333" s="4" t="s">
        <v>14</v>
      </c>
      <c r="D333" s="5">
        <v>1600</v>
      </c>
      <c r="E333" s="5">
        <v>851</v>
      </c>
      <c r="F333" s="4">
        <v>854</v>
      </c>
      <c r="G333" s="4">
        <v>858</v>
      </c>
      <c r="H333" s="4">
        <v>862</v>
      </c>
      <c r="I333" s="6">
        <f t="shared" si="464"/>
        <v>4800</v>
      </c>
      <c r="J333" s="4">
        <f t="shared" ref="J333" si="575">SUM(G333-F333)*D333</f>
        <v>6400</v>
      </c>
      <c r="K333" s="4">
        <f t="shared" ref="K333" si="576">(IF(C333="SHORT",IF(H333="",0,G333-H333),IF(C333="LONG",IF(H333="",0,(H333-G333)))))*D333</f>
        <v>6400</v>
      </c>
      <c r="L333" s="7">
        <f t="shared" ref="L333" si="577">SUM(K333+J333+I333)</f>
        <v>17600</v>
      </c>
    </row>
    <row r="334" spans="1:12">
      <c r="A334" s="2" t="s">
        <v>196</v>
      </c>
      <c r="B334" s="3" t="s">
        <v>24</v>
      </c>
      <c r="C334" s="4" t="s">
        <v>14</v>
      </c>
      <c r="D334" s="5">
        <v>4000</v>
      </c>
      <c r="E334" s="5">
        <v>696.5</v>
      </c>
      <c r="F334" s="4">
        <v>694</v>
      </c>
      <c r="G334" s="4">
        <v>0</v>
      </c>
      <c r="H334" s="4">
        <v>0</v>
      </c>
      <c r="I334" s="6">
        <f t="shared" si="464"/>
        <v>-10000</v>
      </c>
      <c r="J334" s="4">
        <v>0</v>
      </c>
      <c r="K334" s="4">
        <f t="shared" ref="K334" si="578">(IF(C334="SHORT",IF(H334="",0,G334-H334),IF(C334="LONG",IF(H334="",0,(H334-G334)))))*D334</f>
        <v>0</v>
      </c>
      <c r="L334" s="7">
        <f t="shared" ref="L334" si="579">SUM(K334+J334+I334)</f>
        <v>-10000</v>
      </c>
    </row>
    <row r="335" spans="1:12">
      <c r="A335" s="2" t="s">
        <v>195</v>
      </c>
      <c r="B335" s="3" t="s">
        <v>24</v>
      </c>
      <c r="C335" s="4" t="s">
        <v>14</v>
      </c>
      <c r="D335" s="5">
        <v>4000</v>
      </c>
      <c r="E335" s="5">
        <v>688</v>
      </c>
      <c r="F335" s="4">
        <v>689</v>
      </c>
      <c r="G335" s="4">
        <v>690</v>
      </c>
      <c r="H335" s="4">
        <v>691</v>
      </c>
      <c r="I335" s="6">
        <f t="shared" si="464"/>
        <v>4000</v>
      </c>
      <c r="J335" s="4">
        <f t="shared" ref="J335" si="580">SUM(G335-F335)*D335</f>
        <v>4000</v>
      </c>
      <c r="K335" s="4">
        <f t="shared" ref="K335" si="581">(IF(C335="SHORT",IF(H335="",0,G335-H335),IF(C335="LONG",IF(H335="",0,(H335-G335)))))*D335</f>
        <v>4000</v>
      </c>
      <c r="L335" s="7">
        <f t="shared" ref="L335" si="582">SUM(K335+J335+I335)</f>
        <v>12000</v>
      </c>
    </row>
    <row r="336" spans="1:12">
      <c r="A336" s="2" t="s">
        <v>195</v>
      </c>
      <c r="B336" s="3" t="s">
        <v>28</v>
      </c>
      <c r="C336" s="4" t="s">
        <v>14</v>
      </c>
      <c r="D336" s="5">
        <v>6000</v>
      </c>
      <c r="E336" s="5">
        <v>275</v>
      </c>
      <c r="F336" s="4">
        <v>276</v>
      </c>
      <c r="G336" s="4">
        <v>277</v>
      </c>
      <c r="H336" s="4">
        <v>278</v>
      </c>
      <c r="I336" s="6">
        <f t="shared" si="464"/>
        <v>6000</v>
      </c>
      <c r="J336" s="4">
        <f t="shared" ref="J336" si="583">SUM(G336-F336)*D336</f>
        <v>6000</v>
      </c>
      <c r="K336" s="4">
        <f t="shared" ref="K336" si="584">(IF(C336="SHORT",IF(H336="",0,G336-H336),IF(C336="LONG",IF(H336="",0,(H336-G336)))))*D336</f>
        <v>6000</v>
      </c>
      <c r="L336" s="7">
        <f t="shared" ref="L336" si="585">SUM(K336+J336+I336)</f>
        <v>18000</v>
      </c>
    </row>
    <row r="337" spans="1:12">
      <c r="A337" s="2" t="s">
        <v>195</v>
      </c>
      <c r="B337" s="3" t="s">
        <v>41</v>
      </c>
      <c r="C337" s="4" t="s">
        <v>14</v>
      </c>
      <c r="D337" s="5">
        <v>4000</v>
      </c>
      <c r="E337" s="5">
        <v>400</v>
      </c>
      <c r="F337" s="4">
        <v>401</v>
      </c>
      <c r="G337" s="4">
        <v>402</v>
      </c>
      <c r="H337" s="4">
        <v>403</v>
      </c>
      <c r="I337" s="6">
        <f t="shared" si="464"/>
        <v>4000</v>
      </c>
      <c r="J337" s="4">
        <f t="shared" ref="J337" si="586">SUM(G337-F337)*D337</f>
        <v>4000</v>
      </c>
      <c r="K337" s="4">
        <f t="shared" ref="K337" si="587">(IF(C337="SHORT",IF(H337="",0,G337-H337),IF(C337="LONG",IF(H337="",0,(H337-G337)))))*D337</f>
        <v>4000</v>
      </c>
      <c r="L337" s="7">
        <f t="shared" ref="L337" si="588">SUM(K337+J337+I337)</f>
        <v>12000</v>
      </c>
    </row>
    <row r="338" spans="1:12">
      <c r="A338" s="2" t="s">
        <v>195</v>
      </c>
      <c r="B338" s="3" t="s">
        <v>49</v>
      </c>
      <c r="C338" s="4" t="s">
        <v>14</v>
      </c>
      <c r="D338" s="5">
        <v>4000</v>
      </c>
      <c r="E338" s="5">
        <v>534</v>
      </c>
      <c r="F338" s="4">
        <v>535</v>
      </c>
      <c r="G338" s="4">
        <v>536</v>
      </c>
      <c r="H338" s="4">
        <v>537</v>
      </c>
      <c r="I338" s="6">
        <f t="shared" si="464"/>
        <v>4000</v>
      </c>
      <c r="J338" s="4">
        <f t="shared" ref="J338" si="589">SUM(G338-F338)*D338</f>
        <v>4000</v>
      </c>
      <c r="K338" s="4">
        <f t="shared" ref="K338" si="590">(IF(C338="SHORT",IF(H338="",0,G338-H338),IF(C338="LONG",IF(H338="",0,(H338-G338)))))*D338</f>
        <v>4000</v>
      </c>
      <c r="L338" s="7">
        <f t="shared" ref="L338" si="591">SUM(K338+J338+I338)</f>
        <v>12000</v>
      </c>
    </row>
    <row r="339" spans="1:12">
      <c r="A339" s="2" t="s">
        <v>194</v>
      </c>
      <c r="B339" s="3" t="s">
        <v>32</v>
      </c>
      <c r="C339" s="4" t="s">
        <v>14</v>
      </c>
      <c r="D339" s="5">
        <v>4000</v>
      </c>
      <c r="E339" s="5">
        <v>535.5</v>
      </c>
      <c r="F339" s="4">
        <v>536.5</v>
      </c>
      <c r="G339" s="4">
        <v>537.5</v>
      </c>
      <c r="H339" s="4">
        <v>538.5</v>
      </c>
      <c r="I339" s="6">
        <f t="shared" si="464"/>
        <v>4000</v>
      </c>
      <c r="J339" s="4">
        <f t="shared" ref="J339" si="592">SUM(G339-F339)*D339</f>
        <v>4000</v>
      </c>
      <c r="K339" s="4">
        <f t="shared" ref="K339" si="593">(IF(C339="SHORT",IF(H339="",0,G339-H339),IF(C339="LONG",IF(H339="",0,(H339-G339)))))*D339</f>
        <v>4000</v>
      </c>
      <c r="L339" s="7">
        <f t="shared" ref="L339" si="594">SUM(K339+J339+I339)</f>
        <v>12000</v>
      </c>
    </row>
    <row r="340" spans="1:12">
      <c r="A340" s="2" t="s">
        <v>194</v>
      </c>
      <c r="B340" s="3" t="s">
        <v>27</v>
      </c>
      <c r="C340" s="4" t="s">
        <v>14</v>
      </c>
      <c r="D340" s="5">
        <v>1400</v>
      </c>
      <c r="E340" s="5">
        <v>1758</v>
      </c>
      <c r="F340" s="4">
        <v>1763</v>
      </c>
      <c r="G340" s="4">
        <v>1768</v>
      </c>
      <c r="H340" s="4">
        <v>0</v>
      </c>
      <c r="I340" s="6">
        <f t="shared" si="464"/>
        <v>7000</v>
      </c>
      <c r="J340" s="4">
        <f t="shared" ref="J340" si="595">SUM(G340-F340)*D340</f>
        <v>7000</v>
      </c>
      <c r="K340" s="4">
        <v>0</v>
      </c>
      <c r="L340" s="7">
        <f t="shared" ref="L340" si="596">SUM(K340+J340+I340)</f>
        <v>14000</v>
      </c>
    </row>
    <row r="341" spans="1:12">
      <c r="A341" s="2" t="s">
        <v>193</v>
      </c>
      <c r="B341" s="3" t="s">
        <v>49</v>
      </c>
      <c r="C341" s="4" t="s">
        <v>14</v>
      </c>
      <c r="D341" s="5">
        <v>4000</v>
      </c>
      <c r="E341" s="5">
        <v>527.5</v>
      </c>
      <c r="F341" s="4">
        <v>528.5</v>
      </c>
      <c r="G341" s="4">
        <v>529.5</v>
      </c>
      <c r="H341" s="4">
        <v>530.5</v>
      </c>
      <c r="I341" s="6">
        <f t="shared" si="464"/>
        <v>4000</v>
      </c>
      <c r="J341" s="4">
        <f t="shared" ref="J341" si="597">SUM(G341-F341)*D341</f>
        <v>4000</v>
      </c>
      <c r="K341" s="4">
        <f t="shared" ref="K341" si="598">(IF(C341="SHORT",IF(H341="",0,G341-H341),IF(C341="LONG",IF(H341="",0,(H341-G341)))))*D341</f>
        <v>4000</v>
      </c>
      <c r="L341" s="7">
        <f t="shared" ref="L341" si="599">SUM(K341+J341+I341)</f>
        <v>12000</v>
      </c>
    </row>
    <row r="342" spans="1:12">
      <c r="A342" s="2" t="s">
        <v>193</v>
      </c>
      <c r="B342" s="3" t="s">
        <v>46</v>
      </c>
      <c r="C342" s="4" t="s">
        <v>14</v>
      </c>
      <c r="D342" s="5">
        <v>2000</v>
      </c>
      <c r="E342" s="5">
        <v>811</v>
      </c>
      <c r="F342" s="4">
        <v>813</v>
      </c>
      <c r="G342" s="4">
        <v>815</v>
      </c>
      <c r="H342" s="4">
        <v>817</v>
      </c>
      <c r="I342" s="6">
        <f t="shared" ref="I342:I405" si="600">(IF(C342="SHORT",E342-F342,IF(C342="LONG", F342-E342)))*D342</f>
        <v>4000</v>
      </c>
      <c r="J342" s="4">
        <f t="shared" ref="J342" si="601">SUM(G342-F342)*D342</f>
        <v>4000</v>
      </c>
      <c r="K342" s="4">
        <f t="shared" ref="K342" si="602">(IF(C342="SHORT",IF(H342="",0,G342-H342),IF(C342="LONG",IF(H342="",0,(H342-G342)))))*D342</f>
        <v>4000</v>
      </c>
      <c r="L342" s="7">
        <f t="shared" ref="L342" si="603">SUM(K342+J342+I342)</f>
        <v>12000</v>
      </c>
    </row>
    <row r="343" spans="1:12">
      <c r="A343" s="2" t="s">
        <v>193</v>
      </c>
      <c r="B343" s="3" t="s">
        <v>24</v>
      </c>
      <c r="C343" s="4" t="s">
        <v>14</v>
      </c>
      <c r="D343" s="5">
        <v>4000</v>
      </c>
      <c r="E343" s="5">
        <v>686</v>
      </c>
      <c r="F343" s="4">
        <v>684.5</v>
      </c>
      <c r="G343" s="4">
        <v>0</v>
      </c>
      <c r="H343" s="4">
        <v>0</v>
      </c>
      <c r="I343" s="6">
        <f t="shared" si="600"/>
        <v>-6000</v>
      </c>
      <c r="J343" s="4">
        <v>0</v>
      </c>
      <c r="K343" s="4">
        <f t="shared" ref="K343" si="604">(IF(C343="SHORT",IF(H343="",0,G343-H343),IF(C343="LONG",IF(H343="",0,(H343-G343)))))*D343</f>
        <v>0</v>
      </c>
      <c r="L343" s="7">
        <f t="shared" ref="L343" si="605">SUM(K343+J343+I343)</f>
        <v>-6000</v>
      </c>
    </row>
    <row r="344" spans="1:12">
      <c r="A344" s="2" t="s">
        <v>193</v>
      </c>
      <c r="B344" s="3" t="s">
        <v>44</v>
      </c>
      <c r="C344" s="4" t="s">
        <v>14</v>
      </c>
      <c r="D344" s="5">
        <v>4000</v>
      </c>
      <c r="E344" s="5">
        <v>212</v>
      </c>
      <c r="F344" s="4">
        <v>210.5</v>
      </c>
      <c r="G344" s="4">
        <v>0</v>
      </c>
      <c r="H344" s="4">
        <v>0</v>
      </c>
      <c r="I344" s="6">
        <f t="shared" si="600"/>
        <v>-6000</v>
      </c>
      <c r="J344" s="4">
        <v>0</v>
      </c>
      <c r="K344" s="4">
        <f t="shared" ref="K344" si="606">(IF(C344="SHORT",IF(H344="",0,G344-H344),IF(C344="LONG",IF(H344="",0,(H344-G344)))))*D344</f>
        <v>0</v>
      </c>
      <c r="L344" s="7">
        <f t="shared" ref="L344" si="607">SUM(K344+J344+I344)</f>
        <v>-6000</v>
      </c>
    </row>
    <row r="345" spans="1:12">
      <c r="A345" s="2" t="s">
        <v>192</v>
      </c>
      <c r="B345" s="3" t="s">
        <v>24</v>
      </c>
      <c r="C345" s="4" t="s">
        <v>14</v>
      </c>
      <c r="D345" s="5">
        <v>4000</v>
      </c>
      <c r="E345" s="5">
        <v>668.5</v>
      </c>
      <c r="F345" s="4">
        <v>669.5</v>
      </c>
      <c r="G345" s="4">
        <v>670.5</v>
      </c>
      <c r="H345" s="4">
        <v>671.5</v>
      </c>
      <c r="I345" s="6">
        <f t="shared" si="600"/>
        <v>4000</v>
      </c>
      <c r="J345" s="4">
        <f t="shared" ref="J345" si="608">SUM(G345-F345)*D345</f>
        <v>4000</v>
      </c>
      <c r="K345" s="4">
        <f t="shared" ref="K345" si="609">(IF(C345="SHORT",IF(H345="",0,G345-H345),IF(C345="LONG",IF(H345="",0,(H345-G345)))))*D345</f>
        <v>4000</v>
      </c>
      <c r="L345" s="7">
        <f t="shared" ref="L345" si="610">SUM(K345+J345+I345)</f>
        <v>12000</v>
      </c>
    </row>
    <row r="346" spans="1:12">
      <c r="A346" s="2" t="s">
        <v>192</v>
      </c>
      <c r="B346" s="3" t="s">
        <v>32</v>
      </c>
      <c r="C346" s="4" t="s">
        <v>14</v>
      </c>
      <c r="D346" s="5">
        <v>4000</v>
      </c>
      <c r="E346" s="5">
        <v>520.5</v>
      </c>
      <c r="F346" s="4">
        <v>521.5</v>
      </c>
      <c r="G346" s="4">
        <v>522.5</v>
      </c>
      <c r="H346" s="4">
        <v>523</v>
      </c>
      <c r="I346" s="6">
        <f t="shared" si="600"/>
        <v>4000</v>
      </c>
      <c r="J346" s="4">
        <f t="shared" ref="J346" si="611">SUM(G346-F346)*D346</f>
        <v>4000</v>
      </c>
      <c r="K346" s="4">
        <f t="shared" ref="K346" si="612">(IF(C346="SHORT",IF(H346="",0,G346-H346),IF(C346="LONG",IF(H346="",0,(H346-G346)))))*D346</f>
        <v>2000</v>
      </c>
      <c r="L346" s="7">
        <f t="shared" ref="L346" si="613">SUM(K346+J346+I346)</f>
        <v>10000</v>
      </c>
    </row>
    <row r="347" spans="1:12">
      <c r="A347" s="2" t="s">
        <v>192</v>
      </c>
      <c r="B347" s="3" t="s">
        <v>102</v>
      </c>
      <c r="C347" s="4" t="s">
        <v>14</v>
      </c>
      <c r="D347" s="5">
        <v>3000</v>
      </c>
      <c r="E347" s="5">
        <v>488</v>
      </c>
      <c r="F347" s="4">
        <v>490</v>
      </c>
      <c r="G347" s="4">
        <v>0</v>
      </c>
      <c r="H347" s="4">
        <v>0</v>
      </c>
      <c r="I347" s="6">
        <f t="shared" si="600"/>
        <v>6000</v>
      </c>
      <c r="J347" s="4">
        <v>0</v>
      </c>
      <c r="K347" s="4">
        <f t="shared" ref="K347" si="614">(IF(C347="SHORT",IF(H347="",0,G347-H347),IF(C347="LONG",IF(H347="",0,(H347-G347)))))*D347</f>
        <v>0</v>
      </c>
      <c r="L347" s="7">
        <f t="shared" ref="L347" si="615">SUM(K347+J347+I347)</f>
        <v>6000</v>
      </c>
    </row>
    <row r="348" spans="1:12">
      <c r="A348" s="2" t="s">
        <v>191</v>
      </c>
      <c r="B348" s="3" t="s">
        <v>50</v>
      </c>
      <c r="C348" s="4" t="s">
        <v>14</v>
      </c>
      <c r="D348" s="5">
        <v>2400</v>
      </c>
      <c r="E348" s="5">
        <v>639</v>
      </c>
      <c r="F348" s="4">
        <v>641</v>
      </c>
      <c r="G348" s="4">
        <v>644</v>
      </c>
      <c r="H348" s="4">
        <v>648</v>
      </c>
      <c r="I348" s="6">
        <f t="shared" si="600"/>
        <v>4800</v>
      </c>
      <c r="J348" s="4">
        <f t="shared" ref="J348" si="616">SUM(G348-F348)*D348</f>
        <v>7200</v>
      </c>
      <c r="K348" s="4">
        <f t="shared" ref="K348" si="617">(IF(C348="SHORT",IF(H348="",0,G348-H348),IF(C348="LONG",IF(H348="",0,(H348-G348)))))*D348</f>
        <v>9600</v>
      </c>
      <c r="L348" s="7">
        <f t="shared" ref="L348" si="618">SUM(K348+J348+I348)</f>
        <v>21600</v>
      </c>
    </row>
    <row r="349" spans="1:12">
      <c r="A349" s="2" t="s">
        <v>191</v>
      </c>
      <c r="B349" s="3" t="s">
        <v>178</v>
      </c>
      <c r="C349" s="4" t="s">
        <v>14</v>
      </c>
      <c r="D349" s="5">
        <v>2000</v>
      </c>
      <c r="E349" s="5">
        <v>688</v>
      </c>
      <c r="F349" s="4">
        <v>690</v>
      </c>
      <c r="G349" s="4">
        <v>692</v>
      </c>
      <c r="H349" s="4">
        <v>0</v>
      </c>
      <c r="I349" s="6">
        <f t="shared" si="600"/>
        <v>4000</v>
      </c>
      <c r="J349" s="4">
        <f t="shared" ref="J349" si="619">SUM(G349-F349)*D349</f>
        <v>4000</v>
      </c>
      <c r="K349" s="4">
        <v>0</v>
      </c>
      <c r="L349" s="7">
        <f t="shared" ref="L349" si="620">SUM(K349+J349+I349)</f>
        <v>8000</v>
      </c>
    </row>
    <row r="350" spans="1:12">
      <c r="A350" s="2" t="s">
        <v>191</v>
      </c>
      <c r="B350" s="3" t="s">
        <v>61</v>
      </c>
      <c r="C350" s="4" t="s">
        <v>14</v>
      </c>
      <c r="D350" s="5">
        <v>2000</v>
      </c>
      <c r="E350" s="5">
        <v>982</v>
      </c>
      <c r="F350" s="4">
        <v>977.5</v>
      </c>
      <c r="G350" s="4">
        <v>0</v>
      </c>
      <c r="H350" s="4">
        <v>0</v>
      </c>
      <c r="I350" s="6">
        <f t="shared" si="600"/>
        <v>-9000</v>
      </c>
      <c r="J350" s="4">
        <v>0</v>
      </c>
      <c r="K350" s="4">
        <v>0</v>
      </c>
      <c r="L350" s="7">
        <f t="shared" ref="L350" si="621">SUM(K350+J350+I350)</f>
        <v>-9000</v>
      </c>
    </row>
    <row r="351" spans="1:12">
      <c r="A351" s="2" t="s">
        <v>190</v>
      </c>
      <c r="B351" s="3" t="s">
        <v>49</v>
      </c>
      <c r="C351" s="4" t="s">
        <v>14</v>
      </c>
      <c r="D351" s="5">
        <v>4000</v>
      </c>
      <c r="E351" s="5">
        <v>507.5</v>
      </c>
      <c r="F351" s="4">
        <v>509</v>
      </c>
      <c r="G351" s="4">
        <v>510</v>
      </c>
      <c r="H351" s="4">
        <v>0</v>
      </c>
      <c r="I351" s="6">
        <f t="shared" si="600"/>
        <v>6000</v>
      </c>
      <c r="J351" s="4">
        <f t="shared" ref="J351" si="622">SUM(G351-F351)*D351</f>
        <v>4000</v>
      </c>
      <c r="K351" s="4">
        <v>0</v>
      </c>
      <c r="L351" s="7">
        <f t="shared" ref="L351" si="623">SUM(K351+J351+I351)</f>
        <v>10000</v>
      </c>
    </row>
    <row r="352" spans="1:12">
      <c r="A352" s="2" t="s">
        <v>190</v>
      </c>
      <c r="B352" s="3" t="s">
        <v>50</v>
      </c>
      <c r="C352" s="4" t="s">
        <v>14</v>
      </c>
      <c r="D352" s="5">
        <v>2400</v>
      </c>
      <c r="E352" s="5">
        <v>634.5</v>
      </c>
      <c r="F352" s="4">
        <v>636</v>
      </c>
      <c r="G352" s="4">
        <v>638</v>
      </c>
      <c r="H352" s="4">
        <v>0</v>
      </c>
      <c r="I352" s="6">
        <f t="shared" si="600"/>
        <v>3600</v>
      </c>
      <c r="J352" s="4">
        <f t="shared" ref="J352" si="624">SUM(G352-F352)*D352</f>
        <v>4800</v>
      </c>
      <c r="K352" s="4">
        <v>0</v>
      </c>
      <c r="L352" s="7">
        <f t="shared" ref="L352" si="625">SUM(K352+J352+I352)</f>
        <v>8400</v>
      </c>
    </row>
    <row r="353" spans="1:12">
      <c r="A353" s="2" t="s">
        <v>190</v>
      </c>
      <c r="B353" s="3" t="s">
        <v>131</v>
      </c>
      <c r="C353" s="4" t="s">
        <v>14</v>
      </c>
      <c r="D353" s="5">
        <v>14000</v>
      </c>
      <c r="E353" s="5">
        <v>99.5</v>
      </c>
      <c r="F353" s="4">
        <v>100.2</v>
      </c>
      <c r="G353" s="4">
        <v>0</v>
      </c>
      <c r="H353" s="4">
        <v>0</v>
      </c>
      <c r="I353" s="6">
        <f t="shared" si="600"/>
        <v>9800.00000000004</v>
      </c>
      <c r="J353" s="4">
        <v>0</v>
      </c>
      <c r="K353" s="4">
        <v>0</v>
      </c>
      <c r="L353" s="7">
        <f t="shared" ref="L353" si="626">SUM(K353+J353+I353)</f>
        <v>9800.00000000004</v>
      </c>
    </row>
    <row r="354" spans="1:12">
      <c r="A354" s="2" t="s">
        <v>190</v>
      </c>
      <c r="B354" s="3" t="s">
        <v>43</v>
      </c>
      <c r="C354" s="4" t="s">
        <v>14</v>
      </c>
      <c r="D354" s="5">
        <v>1000</v>
      </c>
      <c r="E354" s="5">
        <v>1254</v>
      </c>
      <c r="F354" s="4">
        <v>1258</v>
      </c>
      <c r="G354" s="4">
        <v>0</v>
      </c>
      <c r="H354" s="4">
        <v>0</v>
      </c>
      <c r="I354" s="6">
        <f t="shared" si="600"/>
        <v>4000</v>
      </c>
      <c r="J354" s="4">
        <v>0</v>
      </c>
      <c r="K354" s="4">
        <v>0</v>
      </c>
      <c r="L354" s="7">
        <f t="shared" ref="L354" si="627">SUM(K354+J354+I354)</f>
        <v>4000</v>
      </c>
    </row>
    <row r="355" spans="1:12">
      <c r="A355" s="2" t="s">
        <v>189</v>
      </c>
      <c r="B355" s="3" t="s">
        <v>66</v>
      </c>
      <c r="C355" s="4" t="s">
        <v>14</v>
      </c>
      <c r="D355" s="5">
        <v>1000</v>
      </c>
      <c r="E355" s="5">
        <v>1882</v>
      </c>
      <c r="F355" s="4">
        <v>1886</v>
      </c>
      <c r="G355" s="4">
        <v>1890</v>
      </c>
      <c r="H355" s="4">
        <v>1894</v>
      </c>
      <c r="I355" s="6">
        <f t="shared" si="600"/>
        <v>4000</v>
      </c>
      <c r="J355" s="4">
        <f t="shared" ref="J355" si="628">SUM(G355-F355)*D355</f>
        <v>4000</v>
      </c>
      <c r="K355" s="4">
        <f t="shared" ref="K355" si="629">(IF(C355="SHORT",IF(H355="",0,G355-H355),IF(C355="LONG",IF(H355="",0,(H355-G355)))))*D355</f>
        <v>4000</v>
      </c>
      <c r="L355" s="7">
        <f t="shared" ref="L355" si="630">SUM(K355+J355+I355)</f>
        <v>12000</v>
      </c>
    </row>
    <row r="356" spans="1:12">
      <c r="A356" s="2" t="s">
        <v>189</v>
      </c>
      <c r="B356" s="3" t="s">
        <v>49</v>
      </c>
      <c r="C356" s="4" t="s">
        <v>14</v>
      </c>
      <c r="D356" s="5">
        <v>4000</v>
      </c>
      <c r="E356" s="5">
        <v>497.5</v>
      </c>
      <c r="F356" s="4">
        <v>498.5</v>
      </c>
      <c r="G356" s="4">
        <v>499.5</v>
      </c>
      <c r="H356" s="4">
        <v>500.5</v>
      </c>
      <c r="I356" s="6">
        <f t="shared" si="600"/>
        <v>4000</v>
      </c>
      <c r="J356" s="4">
        <f t="shared" ref="J356:J357" si="631">SUM(G356-F356)*D356</f>
        <v>4000</v>
      </c>
      <c r="K356" s="4">
        <f t="shared" ref="K356" si="632">(IF(C356="SHORT",IF(H356="",0,G356-H356),IF(C356="LONG",IF(H356="",0,(H356-G356)))))*D356</f>
        <v>4000</v>
      </c>
      <c r="L356" s="7">
        <f t="shared" ref="L356:L357" si="633">SUM(K356+J356+I356)</f>
        <v>12000</v>
      </c>
    </row>
    <row r="357" spans="1:12">
      <c r="A357" s="2" t="s">
        <v>189</v>
      </c>
      <c r="B357" s="3" t="s">
        <v>49</v>
      </c>
      <c r="C357" s="4" t="s">
        <v>14</v>
      </c>
      <c r="D357" s="5">
        <v>4000</v>
      </c>
      <c r="E357" s="5">
        <v>504</v>
      </c>
      <c r="F357" s="4">
        <v>505</v>
      </c>
      <c r="G357" s="4">
        <v>506</v>
      </c>
      <c r="H357" s="4">
        <v>0</v>
      </c>
      <c r="I357" s="6">
        <f t="shared" si="600"/>
        <v>4000</v>
      </c>
      <c r="J357" s="4">
        <f t="shared" si="631"/>
        <v>4000</v>
      </c>
      <c r="K357" s="4">
        <v>0</v>
      </c>
      <c r="L357" s="7">
        <f t="shared" si="633"/>
        <v>8000</v>
      </c>
    </row>
    <row r="358" spans="1:12">
      <c r="A358" s="2" t="s">
        <v>188</v>
      </c>
      <c r="B358" s="3" t="s">
        <v>32</v>
      </c>
      <c r="C358" s="4" t="s">
        <v>14</v>
      </c>
      <c r="D358" s="5">
        <v>4000</v>
      </c>
      <c r="E358" s="5">
        <v>520</v>
      </c>
      <c r="F358" s="4">
        <v>521</v>
      </c>
      <c r="G358" s="4">
        <v>522</v>
      </c>
      <c r="H358" s="4">
        <v>523</v>
      </c>
      <c r="I358" s="6">
        <f t="shared" si="600"/>
        <v>4000</v>
      </c>
      <c r="J358" s="4">
        <f t="shared" ref="J358" si="634">SUM(G358-F358)*D358</f>
        <v>4000</v>
      </c>
      <c r="K358" s="4">
        <f t="shared" ref="K358" si="635">(IF(C358="SHORT",IF(H358="",0,G358-H358),IF(C358="LONG",IF(H358="",0,(H358-G358)))))*D358</f>
        <v>4000</v>
      </c>
      <c r="L358" s="7">
        <f t="shared" ref="L358" si="636">SUM(K358+J358+I358)</f>
        <v>12000</v>
      </c>
    </row>
    <row r="359" spans="1:12">
      <c r="A359" s="2" t="s">
        <v>188</v>
      </c>
      <c r="B359" s="3" t="s">
        <v>24</v>
      </c>
      <c r="C359" s="4" t="s">
        <v>14</v>
      </c>
      <c r="D359" s="5">
        <v>4000</v>
      </c>
      <c r="E359" s="5">
        <v>663</v>
      </c>
      <c r="F359" s="4">
        <v>664</v>
      </c>
      <c r="G359" s="4">
        <v>665</v>
      </c>
      <c r="H359" s="4">
        <v>0</v>
      </c>
      <c r="I359" s="6">
        <f t="shared" si="600"/>
        <v>4000</v>
      </c>
      <c r="J359" s="4">
        <f t="shared" ref="J359" si="637">SUM(G359-F359)*D359</f>
        <v>4000</v>
      </c>
      <c r="K359" s="4">
        <v>0</v>
      </c>
      <c r="L359" s="7">
        <f t="shared" ref="L359" si="638">SUM(K359+J359+I359)</f>
        <v>8000</v>
      </c>
    </row>
    <row r="360" spans="1:12">
      <c r="A360" s="2" t="s">
        <v>188</v>
      </c>
      <c r="B360" s="3" t="s">
        <v>49</v>
      </c>
      <c r="C360" s="4" t="s">
        <v>14</v>
      </c>
      <c r="D360" s="5">
        <v>4000</v>
      </c>
      <c r="E360" s="5">
        <v>493.5</v>
      </c>
      <c r="F360" s="4">
        <v>491.8</v>
      </c>
      <c r="G360" s="4">
        <v>0</v>
      </c>
      <c r="H360" s="4">
        <v>0</v>
      </c>
      <c r="I360" s="6">
        <f t="shared" si="600"/>
        <v>-6799.9999999999545</v>
      </c>
      <c r="J360" s="4">
        <v>0</v>
      </c>
      <c r="K360" s="4">
        <v>0</v>
      </c>
      <c r="L360" s="7">
        <f t="shared" ref="L360" si="639">SUM(K360+J360+I360)</f>
        <v>-6799.9999999999545</v>
      </c>
    </row>
    <row r="361" spans="1:12">
      <c r="A361" s="2" t="s">
        <v>187</v>
      </c>
      <c r="B361" s="3" t="s">
        <v>32</v>
      </c>
      <c r="C361" s="4" t="s">
        <v>14</v>
      </c>
      <c r="D361" s="5">
        <v>4000</v>
      </c>
      <c r="E361" s="5">
        <v>510.5</v>
      </c>
      <c r="F361" s="4">
        <v>511.5</v>
      </c>
      <c r="G361" s="4">
        <v>512.5</v>
      </c>
      <c r="H361" s="4">
        <v>513.5</v>
      </c>
      <c r="I361" s="6">
        <f t="shared" si="600"/>
        <v>4000</v>
      </c>
      <c r="J361" s="4">
        <f t="shared" ref="J361" si="640">SUM(G361-F361)*D361</f>
        <v>4000</v>
      </c>
      <c r="K361" s="4">
        <f t="shared" ref="K361" si="641">(IF(C361="SHORT",IF(H361="",0,G361-H361),IF(C361="LONG",IF(H361="",0,(H361-G361)))))*D361</f>
        <v>4000</v>
      </c>
      <c r="L361" s="7">
        <f t="shared" ref="L361" si="642">SUM(K361+J361+I361)</f>
        <v>12000</v>
      </c>
    </row>
    <row r="362" spans="1:12">
      <c r="A362" s="2" t="s">
        <v>187</v>
      </c>
      <c r="B362" s="3" t="s">
        <v>24</v>
      </c>
      <c r="C362" s="4" t="s">
        <v>14</v>
      </c>
      <c r="D362" s="5">
        <v>4000</v>
      </c>
      <c r="E362" s="5">
        <v>659</v>
      </c>
      <c r="F362" s="4">
        <v>660</v>
      </c>
      <c r="G362" s="4">
        <v>661</v>
      </c>
      <c r="H362" s="4">
        <v>662</v>
      </c>
      <c r="I362" s="6">
        <f t="shared" si="600"/>
        <v>4000</v>
      </c>
      <c r="J362" s="4">
        <f t="shared" ref="J362" si="643">SUM(G362-F362)*D362</f>
        <v>4000</v>
      </c>
      <c r="K362" s="4">
        <f t="shared" ref="K362" si="644">(IF(C362="SHORT",IF(H362="",0,G362-H362),IF(C362="LONG",IF(H362="",0,(H362-G362)))))*D362</f>
        <v>4000</v>
      </c>
      <c r="L362" s="7">
        <f t="shared" ref="L362" si="645">SUM(K362+J362+I362)</f>
        <v>12000</v>
      </c>
    </row>
    <row r="363" spans="1:12">
      <c r="A363" s="2" t="s">
        <v>187</v>
      </c>
      <c r="B363" s="3" t="s">
        <v>49</v>
      </c>
      <c r="C363" s="4" t="s">
        <v>14</v>
      </c>
      <c r="D363" s="5">
        <v>4000</v>
      </c>
      <c r="E363" s="5">
        <v>480</v>
      </c>
      <c r="F363" s="4">
        <v>481</v>
      </c>
      <c r="G363" s="4">
        <v>482</v>
      </c>
      <c r="H363" s="4">
        <v>483</v>
      </c>
      <c r="I363" s="6">
        <f t="shared" si="600"/>
        <v>4000</v>
      </c>
      <c r="J363" s="4">
        <f t="shared" ref="J363" si="646">SUM(G363-F363)*D363</f>
        <v>4000</v>
      </c>
      <c r="K363" s="4">
        <f t="shared" ref="K363" si="647">(IF(C363="SHORT",IF(H363="",0,G363-H363),IF(C363="LONG",IF(H363="",0,(H363-G363)))))*D363</f>
        <v>4000</v>
      </c>
      <c r="L363" s="7">
        <f t="shared" ref="L363" si="648">SUM(K363+J363+I363)</f>
        <v>12000</v>
      </c>
    </row>
    <row r="364" spans="1:12">
      <c r="A364" s="2" t="s">
        <v>187</v>
      </c>
      <c r="B364" s="3" t="s">
        <v>66</v>
      </c>
      <c r="C364" s="4" t="s">
        <v>14</v>
      </c>
      <c r="D364" s="5">
        <v>500</v>
      </c>
      <c r="E364" s="5">
        <v>1871</v>
      </c>
      <c r="F364" s="4">
        <v>1876</v>
      </c>
      <c r="G364" s="4">
        <v>0</v>
      </c>
      <c r="H364" s="4">
        <v>0</v>
      </c>
      <c r="I364" s="6">
        <f t="shared" si="600"/>
        <v>2500</v>
      </c>
      <c r="J364" s="4">
        <v>0</v>
      </c>
      <c r="K364" s="4">
        <f t="shared" ref="K364" si="649">(IF(C364="SHORT",IF(H364="",0,G364-H364),IF(C364="LONG",IF(H364="",0,(H364-G364)))))*D364</f>
        <v>0</v>
      </c>
      <c r="L364" s="7">
        <f t="shared" ref="L364" si="650">SUM(K364+J364+I364)</f>
        <v>2500</v>
      </c>
    </row>
    <row r="365" spans="1:12">
      <c r="A365" s="2" t="s">
        <v>187</v>
      </c>
      <c r="B365" s="3" t="s">
        <v>21</v>
      </c>
      <c r="C365" s="4" t="s">
        <v>14</v>
      </c>
      <c r="D365" s="5">
        <v>4000</v>
      </c>
      <c r="E365" s="5">
        <v>376</v>
      </c>
      <c r="F365" s="4">
        <v>374.5</v>
      </c>
      <c r="G365" s="4">
        <v>0</v>
      </c>
      <c r="H365" s="4">
        <v>0</v>
      </c>
      <c r="I365" s="6">
        <f t="shared" si="600"/>
        <v>-6000</v>
      </c>
      <c r="J365" s="4">
        <v>0</v>
      </c>
      <c r="K365" s="4">
        <f t="shared" ref="K365" si="651">(IF(C365="SHORT",IF(H365="",0,G365-H365),IF(C365="LONG",IF(H365="",0,(H365-G365)))))*D365</f>
        <v>0</v>
      </c>
      <c r="L365" s="7">
        <f t="shared" ref="L365" si="652">SUM(K365+J365+I365)</f>
        <v>-6000</v>
      </c>
    </row>
    <row r="366" spans="1:12">
      <c r="A366" s="2" t="s">
        <v>186</v>
      </c>
      <c r="B366" s="3" t="s">
        <v>51</v>
      </c>
      <c r="C366" s="4" t="s">
        <v>14</v>
      </c>
      <c r="D366" s="5">
        <v>4000</v>
      </c>
      <c r="E366" s="5">
        <v>652.5</v>
      </c>
      <c r="F366" s="4">
        <v>653.5</v>
      </c>
      <c r="G366" s="4">
        <v>654.5</v>
      </c>
      <c r="H366" s="4">
        <v>655.5</v>
      </c>
      <c r="I366" s="6">
        <f t="shared" si="600"/>
        <v>4000</v>
      </c>
      <c r="J366" s="4">
        <f t="shared" ref="J366" si="653">SUM(G366-F366)*D366</f>
        <v>4000</v>
      </c>
      <c r="K366" s="4">
        <f t="shared" ref="K366" si="654">(IF(C366="SHORT",IF(H366="",0,G366-H366),IF(C366="LONG",IF(H366="",0,(H366-G366)))))*D366</f>
        <v>4000</v>
      </c>
      <c r="L366" s="7">
        <f t="shared" ref="L366" si="655">SUM(K366+J366+I366)</f>
        <v>12000</v>
      </c>
    </row>
    <row r="367" spans="1:12">
      <c r="A367" s="2" t="s">
        <v>186</v>
      </c>
      <c r="B367" s="3" t="s">
        <v>44</v>
      </c>
      <c r="C367" s="4" t="s">
        <v>14</v>
      </c>
      <c r="D367" s="5">
        <v>4000</v>
      </c>
      <c r="E367" s="5">
        <v>215</v>
      </c>
      <c r="F367" s="4">
        <v>216</v>
      </c>
      <c r="G367" s="4">
        <v>217</v>
      </c>
      <c r="H367" s="4">
        <v>218</v>
      </c>
      <c r="I367" s="6">
        <f t="shared" si="600"/>
        <v>4000</v>
      </c>
      <c r="J367" s="4">
        <f t="shared" ref="J367" si="656">SUM(G367-F367)*D367</f>
        <v>4000</v>
      </c>
      <c r="K367" s="4">
        <f t="shared" ref="K367" si="657">(IF(C367="SHORT",IF(H367="",0,G367-H367),IF(C367="LONG",IF(H367="",0,(H367-G367)))))*D367</f>
        <v>4000</v>
      </c>
      <c r="L367" s="7">
        <f t="shared" ref="L367" si="658">SUM(K367+J367+I367)</f>
        <v>12000</v>
      </c>
    </row>
    <row r="368" spans="1:12">
      <c r="A368" s="2" t="s">
        <v>186</v>
      </c>
      <c r="B368" s="3" t="s">
        <v>61</v>
      </c>
      <c r="C368" s="4" t="s">
        <v>14</v>
      </c>
      <c r="D368" s="5">
        <v>2000</v>
      </c>
      <c r="E368" s="5">
        <v>935</v>
      </c>
      <c r="F368" s="4">
        <v>931.5</v>
      </c>
      <c r="G368" s="4">
        <v>0</v>
      </c>
      <c r="H368" s="4">
        <v>0</v>
      </c>
      <c r="I368" s="6">
        <f t="shared" si="600"/>
        <v>-7000</v>
      </c>
      <c r="J368" s="4">
        <v>0</v>
      </c>
      <c r="K368" s="4">
        <f t="shared" ref="K368" si="659">(IF(C368="SHORT",IF(H368="",0,G368-H368),IF(C368="LONG",IF(H368="",0,(H368-G368)))))*D368</f>
        <v>0</v>
      </c>
      <c r="L368" s="7">
        <f t="shared" ref="L368" si="660">SUM(K368+J368+I368)</f>
        <v>-7000</v>
      </c>
    </row>
    <row r="369" spans="1:12">
      <c r="A369" s="2" t="s">
        <v>185</v>
      </c>
      <c r="B369" s="3" t="s">
        <v>41</v>
      </c>
      <c r="C369" s="4" t="s">
        <v>15</v>
      </c>
      <c r="D369" s="5">
        <v>4000</v>
      </c>
      <c r="E369" s="5">
        <v>382.5</v>
      </c>
      <c r="F369" s="4">
        <v>381.5</v>
      </c>
      <c r="G369" s="4">
        <v>380.5</v>
      </c>
      <c r="H369" s="4">
        <v>379.5</v>
      </c>
      <c r="I369" s="6">
        <f t="shared" si="600"/>
        <v>4000</v>
      </c>
      <c r="J369" s="4">
        <f>SUM(F369-G369)*D369</f>
        <v>4000</v>
      </c>
      <c r="K369" s="4">
        <f t="shared" ref="K369" si="661">(IF(C369="SHORT",IF(H369="",0,G369-H369),IF(C369="LONG",IF(H369="",0,(H369-G369)))))*D369</f>
        <v>4000</v>
      </c>
      <c r="L369" s="7">
        <f t="shared" ref="L369" si="662">SUM(K369+J369+I369)</f>
        <v>12000</v>
      </c>
    </row>
    <row r="370" spans="1:12">
      <c r="A370" s="2" t="s">
        <v>185</v>
      </c>
      <c r="B370" s="3" t="s">
        <v>49</v>
      </c>
      <c r="C370" s="4" t="s">
        <v>15</v>
      </c>
      <c r="D370" s="5">
        <v>4000</v>
      </c>
      <c r="E370" s="5">
        <v>487.5</v>
      </c>
      <c r="F370" s="4">
        <v>486.5</v>
      </c>
      <c r="G370" s="4">
        <v>485.5</v>
      </c>
      <c r="H370" s="4">
        <v>484.5</v>
      </c>
      <c r="I370" s="6">
        <f t="shared" si="600"/>
        <v>4000</v>
      </c>
      <c r="J370" s="4">
        <f>SUM(F370-G370)*D370</f>
        <v>4000</v>
      </c>
      <c r="K370" s="4">
        <f t="shared" ref="K370:K371" si="663">(IF(C370="SHORT",IF(H370="",0,G370-H370),IF(C370="LONG",IF(H370="",0,(H370-G370)))))*D370</f>
        <v>4000</v>
      </c>
      <c r="L370" s="7">
        <f t="shared" ref="L370" si="664">SUM(K370+J370+I370)</f>
        <v>12000</v>
      </c>
    </row>
    <row r="371" spans="1:12">
      <c r="A371" s="2" t="s">
        <v>185</v>
      </c>
      <c r="B371" s="3" t="s">
        <v>24</v>
      </c>
      <c r="C371" s="4" t="s">
        <v>14</v>
      </c>
      <c r="D371" s="5">
        <v>4000</v>
      </c>
      <c r="E371" s="5">
        <v>654</v>
      </c>
      <c r="F371" s="4">
        <v>655</v>
      </c>
      <c r="G371" s="4">
        <v>656</v>
      </c>
      <c r="H371" s="4">
        <v>657</v>
      </c>
      <c r="I371" s="6">
        <f t="shared" si="600"/>
        <v>4000</v>
      </c>
      <c r="J371" s="4">
        <f t="shared" ref="J371" si="665">SUM(G371-F371)*D371</f>
        <v>4000</v>
      </c>
      <c r="K371" s="4">
        <f t="shared" si="663"/>
        <v>4000</v>
      </c>
      <c r="L371" s="7">
        <f t="shared" ref="L371" si="666">SUM(K371+J371+I371)</f>
        <v>12000</v>
      </c>
    </row>
    <row r="372" spans="1:12">
      <c r="A372" s="2" t="s">
        <v>184</v>
      </c>
      <c r="B372" s="3" t="s">
        <v>41</v>
      </c>
      <c r="C372" s="4" t="s">
        <v>14</v>
      </c>
      <c r="D372" s="5">
        <v>4000</v>
      </c>
      <c r="E372" s="5">
        <v>391</v>
      </c>
      <c r="F372" s="4">
        <v>392</v>
      </c>
      <c r="G372" s="4">
        <v>0</v>
      </c>
      <c r="H372" s="4">
        <v>0</v>
      </c>
      <c r="I372" s="6">
        <f t="shared" si="600"/>
        <v>4000</v>
      </c>
      <c r="J372" s="4">
        <v>0</v>
      </c>
      <c r="K372" s="4">
        <v>0</v>
      </c>
      <c r="L372" s="7">
        <f t="shared" ref="L372" si="667">SUM(K372+J372+I372)</f>
        <v>4000</v>
      </c>
    </row>
    <row r="373" spans="1:12">
      <c r="A373" s="2" t="s">
        <v>184</v>
      </c>
      <c r="B373" s="3" t="s">
        <v>32</v>
      </c>
      <c r="C373" s="4" t="s">
        <v>14</v>
      </c>
      <c r="D373" s="5">
        <v>4000</v>
      </c>
      <c r="E373" s="5">
        <v>517</v>
      </c>
      <c r="F373" s="4">
        <v>518</v>
      </c>
      <c r="G373" s="4">
        <v>0</v>
      </c>
      <c r="H373" s="4">
        <v>0</v>
      </c>
      <c r="I373" s="6">
        <f t="shared" si="600"/>
        <v>4000</v>
      </c>
      <c r="J373" s="4">
        <v>0</v>
      </c>
      <c r="K373" s="4">
        <v>0</v>
      </c>
      <c r="L373" s="7">
        <f t="shared" ref="L373" si="668">SUM(K373+J373+I373)</f>
        <v>4000</v>
      </c>
    </row>
    <row r="374" spans="1:12">
      <c r="A374" s="2" t="s">
        <v>184</v>
      </c>
      <c r="B374" s="3" t="s">
        <v>49</v>
      </c>
      <c r="C374" s="4" t="s">
        <v>14</v>
      </c>
      <c r="D374" s="5">
        <v>4000</v>
      </c>
      <c r="E374" s="5">
        <v>496</v>
      </c>
      <c r="F374" s="4">
        <v>497</v>
      </c>
      <c r="G374" s="4">
        <v>0</v>
      </c>
      <c r="H374" s="4">
        <v>0</v>
      </c>
      <c r="I374" s="6">
        <f t="shared" si="600"/>
        <v>4000</v>
      </c>
      <c r="J374" s="4">
        <v>0</v>
      </c>
      <c r="K374" s="4">
        <v>0</v>
      </c>
      <c r="L374" s="7">
        <f t="shared" ref="L374" si="669">SUM(K374+J374+I374)</f>
        <v>4000</v>
      </c>
    </row>
    <row r="375" spans="1:12">
      <c r="A375" s="2" t="s">
        <v>184</v>
      </c>
      <c r="B375" s="3" t="s">
        <v>28</v>
      </c>
      <c r="C375" s="4" t="s">
        <v>14</v>
      </c>
      <c r="D375" s="5">
        <v>6000</v>
      </c>
      <c r="E375" s="5">
        <v>267</v>
      </c>
      <c r="F375" s="4">
        <v>265.5</v>
      </c>
      <c r="G375" s="4">
        <v>0</v>
      </c>
      <c r="H375" s="4">
        <v>0</v>
      </c>
      <c r="I375" s="6">
        <f t="shared" si="600"/>
        <v>-9000</v>
      </c>
      <c r="J375" s="4">
        <v>0</v>
      </c>
      <c r="K375" s="4">
        <v>0</v>
      </c>
      <c r="L375" s="7">
        <f t="shared" ref="L375" si="670">SUM(K375+J375+I375)</f>
        <v>-9000</v>
      </c>
    </row>
    <row r="376" spans="1:12">
      <c r="A376" s="2" t="s">
        <v>183</v>
      </c>
      <c r="B376" s="3" t="s">
        <v>39</v>
      </c>
      <c r="C376" s="4" t="s">
        <v>15</v>
      </c>
      <c r="D376" s="5">
        <v>6000</v>
      </c>
      <c r="E376" s="5">
        <v>317.5</v>
      </c>
      <c r="F376" s="4">
        <v>316.8</v>
      </c>
      <c r="G376" s="4">
        <v>316</v>
      </c>
      <c r="H376" s="4">
        <v>315</v>
      </c>
      <c r="I376" s="6">
        <f t="shared" si="600"/>
        <v>4199.9999999999318</v>
      </c>
      <c r="J376" s="4">
        <f>SUM(F376-G376)*D376</f>
        <v>4800.0000000000682</v>
      </c>
      <c r="K376" s="4">
        <f t="shared" ref="K376" si="671">(IF(C376="SHORT",IF(H376="",0,G376-H376),IF(C376="LONG",IF(H376="",0,(H376-G376)))))*D376</f>
        <v>6000</v>
      </c>
      <c r="L376" s="7">
        <f t="shared" ref="L376" si="672">SUM(K376+J376+I376)</f>
        <v>15000</v>
      </c>
    </row>
    <row r="377" spans="1:12">
      <c r="A377" s="2" t="s">
        <v>183</v>
      </c>
      <c r="B377" s="3" t="s">
        <v>47</v>
      </c>
      <c r="C377" s="4" t="s">
        <v>15</v>
      </c>
      <c r="D377" s="5">
        <v>3000</v>
      </c>
      <c r="E377" s="5">
        <v>409</v>
      </c>
      <c r="F377" s="4">
        <v>407.5</v>
      </c>
      <c r="G377" s="4">
        <v>0</v>
      </c>
      <c r="H377" s="4">
        <v>0</v>
      </c>
      <c r="I377" s="6">
        <f t="shared" si="600"/>
        <v>4500</v>
      </c>
      <c r="J377" s="4">
        <v>0</v>
      </c>
      <c r="K377" s="4">
        <f t="shared" ref="K377" si="673">(IF(C377="SHORT",IF(H377="",0,G377-H377),IF(C377="LONG",IF(H377="",0,(H377-G377)))))*D377</f>
        <v>0</v>
      </c>
      <c r="L377" s="7">
        <f t="shared" ref="L377" si="674">SUM(K377+J377+I377)</f>
        <v>4500</v>
      </c>
    </row>
    <row r="378" spans="1:12">
      <c r="A378" s="2" t="s">
        <v>182</v>
      </c>
      <c r="B378" s="3" t="s">
        <v>117</v>
      </c>
      <c r="C378" s="4" t="s">
        <v>14</v>
      </c>
      <c r="D378" s="5">
        <v>16000</v>
      </c>
      <c r="E378" s="5">
        <v>126.6</v>
      </c>
      <c r="F378" s="4">
        <v>127</v>
      </c>
      <c r="G378" s="4">
        <v>127.5</v>
      </c>
      <c r="H378" s="4">
        <v>0</v>
      </c>
      <c r="I378" s="6">
        <f t="shared" si="600"/>
        <v>6400.0000000000909</v>
      </c>
      <c r="J378" s="4">
        <f t="shared" ref="J378" si="675">SUM(G378-F378)*D378</f>
        <v>8000</v>
      </c>
      <c r="K378" s="4">
        <v>0</v>
      </c>
      <c r="L378" s="7">
        <f t="shared" ref="L378" si="676">SUM(K378+J378+I378)</f>
        <v>14400.000000000091</v>
      </c>
    </row>
    <row r="379" spans="1:12">
      <c r="A379" s="41" t="s">
        <v>182</v>
      </c>
      <c r="B379" s="3" t="s">
        <v>89</v>
      </c>
      <c r="C379" s="37" t="s">
        <v>14</v>
      </c>
      <c r="D379" s="38">
        <v>8000</v>
      </c>
      <c r="E379" s="38">
        <v>154.5</v>
      </c>
      <c r="F379" s="37">
        <v>155</v>
      </c>
      <c r="G379" s="37">
        <v>156</v>
      </c>
      <c r="H379" s="37">
        <v>0</v>
      </c>
      <c r="I379" s="6">
        <f t="shared" si="600"/>
        <v>4000</v>
      </c>
      <c r="J379" s="37">
        <f t="shared" ref="J379" si="677">SUM(G379-F379)*D379</f>
        <v>8000</v>
      </c>
      <c r="K379" s="37">
        <v>0</v>
      </c>
      <c r="L379" s="7">
        <f t="shared" ref="L379" si="678">SUM(K379+J379+I379)</f>
        <v>12000</v>
      </c>
    </row>
    <row r="380" spans="1:12">
      <c r="A380" s="41" t="s">
        <v>182</v>
      </c>
      <c r="B380" s="3" t="s">
        <v>17</v>
      </c>
      <c r="C380" s="37" t="s">
        <v>14</v>
      </c>
      <c r="D380" s="38">
        <v>8000</v>
      </c>
      <c r="E380" s="38">
        <v>342</v>
      </c>
      <c r="F380" s="37">
        <v>343</v>
      </c>
      <c r="G380" s="37">
        <v>344</v>
      </c>
      <c r="H380" s="37">
        <v>0</v>
      </c>
      <c r="I380" s="6">
        <f t="shared" si="600"/>
        <v>8000</v>
      </c>
      <c r="J380" s="37">
        <f t="shared" ref="J380" si="679">SUM(G380-F380)*D380</f>
        <v>8000</v>
      </c>
      <c r="K380" s="37">
        <v>0</v>
      </c>
      <c r="L380" s="7">
        <f t="shared" ref="L380" si="680">SUM(K380+J380+I380)</f>
        <v>16000</v>
      </c>
    </row>
    <row r="381" spans="1:12">
      <c r="A381" s="41" t="s">
        <v>182</v>
      </c>
      <c r="B381" s="3" t="s">
        <v>41</v>
      </c>
      <c r="C381" s="4" t="s">
        <v>15</v>
      </c>
      <c r="D381" s="38">
        <v>4000</v>
      </c>
      <c r="E381" s="38">
        <v>406</v>
      </c>
      <c r="F381" s="37">
        <v>405</v>
      </c>
      <c r="G381" s="37">
        <v>0</v>
      </c>
      <c r="H381" s="37">
        <v>0</v>
      </c>
      <c r="I381" s="6">
        <f t="shared" si="600"/>
        <v>4000</v>
      </c>
      <c r="J381" s="37">
        <v>0</v>
      </c>
      <c r="K381" s="37">
        <v>0</v>
      </c>
      <c r="L381" s="7">
        <f t="shared" ref="L381" si="681">SUM(K381+J381+I381)</f>
        <v>4000</v>
      </c>
    </row>
    <row r="382" spans="1:12">
      <c r="A382" s="2" t="s">
        <v>181</v>
      </c>
      <c r="B382" s="3" t="s">
        <v>68</v>
      </c>
      <c r="C382" s="4" t="s">
        <v>14</v>
      </c>
      <c r="D382" s="5">
        <v>1000</v>
      </c>
      <c r="E382" s="5">
        <v>974</v>
      </c>
      <c r="F382" s="4">
        <v>977</v>
      </c>
      <c r="G382" s="4">
        <v>981</v>
      </c>
      <c r="H382" s="4">
        <v>983</v>
      </c>
      <c r="I382" s="6">
        <f t="shared" si="600"/>
        <v>3000</v>
      </c>
      <c r="J382" s="4">
        <f t="shared" ref="J382" si="682">SUM(G382-F382)*D382</f>
        <v>4000</v>
      </c>
      <c r="K382" s="4">
        <v>8000</v>
      </c>
      <c r="L382" s="7">
        <f t="shared" ref="L382" si="683">SUM(K382+J382+I382)</f>
        <v>15000</v>
      </c>
    </row>
    <row r="383" spans="1:12">
      <c r="A383" s="2" t="s">
        <v>181</v>
      </c>
      <c r="B383" s="3" t="s">
        <v>61</v>
      </c>
      <c r="C383" s="4" t="s">
        <v>14</v>
      </c>
      <c r="D383" s="5">
        <v>2000</v>
      </c>
      <c r="E383" s="5">
        <v>958</v>
      </c>
      <c r="F383" s="4">
        <v>961</v>
      </c>
      <c r="G383" s="4">
        <v>965</v>
      </c>
      <c r="H383" s="4">
        <v>970</v>
      </c>
      <c r="I383" s="6">
        <f t="shared" si="600"/>
        <v>6000</v>
      </c>
      <c r="J383" s="4">
        <f t="shared" ref="J383" si="684">SUM(G383-F383)*D383</f>
        <v>8000</v>
      </c>
      <c r="K383" s="4">
        <v>8000</v>
      </c>
      <c r="L383" s="7">
        <f t="shared" ref="L383" si="685">SUM(K383+J383+I383)</f>
        <v>22000</v>
      </c>
    </row>
    <row r="384" spans="1:12">
      <c r="A384" s="2" t="s">
        <v>181</v>
      </c>
      <c r="B384" s="3" t="s">
        <v>49</v>
      </c>
      <c r="C384" s="4" t="s">
        <v>14</v>
      </c>
      <c r="D384" s="5">
        <v>4000</v>
      </c>
      <c r="E384" s="5">
        <v>515</v>
      </c>
      <c r="F384" s="4">
        <v>513.5</v>
      </c>
      <c r="G384" s="4">
        <v>0</v>
      </c>
      <c r="H384" s="4">
        <v>0</v>
      </c>
      <c r="I384" s="6">
        <f t="shared" si="600"/>
        <v>-6000</v>
      </c>
      <c r="J384" s="4">
        <v>0</v>
      </c>
      <c r="K384" s="4">
        <v>8000</v>
      </c>
      <c r="L384" s="7">
        <f t="shared" ref="L384" si="686">SUM(K384+J384+I384)</f>
        <v>2000</v>
      </c>
    </row>
    <row r="385" spans="1:12">
      <c r="A385" s="2" t="s">
        <v>180</v>
      </c>
      <c r="B385" s="3" t="s">
        <v>41</v>
      </c>
      <c r="C385" s="4" t="s">
        <v>14</v>
      </c>
      <c r="D385" s="5">
        <v>4000</v>
      </c>
      <c r="E385" s="5">
        <v>410</v>
      </c>
      <c r="F385" s="4">
        <v>411</v>
      </c>
      <c r="G385" s="4">
        <v>412</v>
      </c>
      <c r="H385" s="4">
        <v>413</v>
      </c>
      <c r="I385" s="6">
        <f t="shared" si="600"/>
        <v>4000</v>
      </c>
      <c r="J385" s="4">
        <f t="shared" ref="J385" si="687">SUM(G385-F385)*D385</f>
        <v>4000</v>
      </c>
      <c r="K385" s="4">
        <v>8000</v>
      </c>
      <c r="L385" s="7">
        <f t="shared" ref="L385" si="688">SUM(K385+J385+I385)</f>
        <v>16000</v>
      </c>
    </row>
    <row r="386" spans="1:12">
      <c r="A386" s="2" t="s">
        <v>180</v>
      </c>
      <c r="B386" s="3" t="s">
        <v>44</v>
      </c>
      <c r="C386" s="4" t="s">
        <v>14</v>
      </c>
      <c r="D386" s="5">
        <v>4000</v>
      </c>
      <c r="E386" s="5">
        <v>223.5</v>
      </c>
      <c r="F386" s="4">
        <v>224.5</v>
      </c>
      <c r="G386" s="4">
        <v>225.5</v>
      </c>
      <c r="H386" s="4">
        <v>0</v>
      </c>
      <c r="I386" s="6">
        <f t="shared" si="600"/>
        <v>4000</v>
      </c>
      <c r="J386" s="4">
        <f t="shared" ref="J386" si="689">SUM(G386-F386)*D386</f>
        <v>4000</v>
      </c>
      <c r="K386" s="4">
        <v>0</v>
      </c>
      <c r="L386" s="7">
        <f t="shared" ref="L386" si="690">SUM(K386+J386+I386)</f>
        <v>8000</v>
      </c>
    </row>
    <row r="387" spans="1:12">
      <c r="A387" s="2" t="s">
        <v>180</v>
      </c>
      <c r="B387" s="3" t="s">
        <v>28</v>
      </c>
      <c r="C387" s="4" t="s">
        <v>14</v>
      </c>
      <c r="D387" s="5">
        <v>6000</v>
      </c>
      <c r="E387" s="5">
        <v>278.25</v>
      </c>
      <c r="F387" s="4">
        <v>279</v>
      </c>
      <c r="G387" s="4">
        <v>0</v>
      </c>
      <c r="H387" s="4">
        <v>0</v>
      </c>
      <c r="I387" s="6">
        <f t="shared" si="600"/>
        <v>4500</v>
      </c>
      <c r="J387" s="4">
        <v>0</v>
      </c>
      <c r="K387" s="4">
        <v>0</v>
      </c>
      <c r="L387" s="7">
        <f t="shared" ref="L387" si="691">SUM(K387+J387+I387)</f>
        <v>4500</v>
      </c>
    </row>
    <row r="388" spans="1:12">
      <c r="A388" s="2" t="s">
        <v>180</v>
      </c>
      <c r="B388" s="3" t="s">
        <v>178</v>
      </c>
      <c r="C388" s="4" t="s">
        <v>14</v>
      </c>
      <c r="D388" s="5">
        <v>2200</v>
      </c>
      <c r="E388" s="5">
        <v>675</v>
      </c>
      <c r="F388" s="4">
        <v>679.5</v>
      </c>
      <c r="G388" s="4">
        <v>0</v>
      </c>
      <c r="H388" s="4">
        <v>0</v>
      </c>
      <c r="I388" s="6">
        <f t="shared" si="600"/>
        <v>9900</v>
      </c>
      <c r="J388" s="4">
        <v>0</v>
      </c>
      <c r="K388" s="4">
        <v>0</v>
      </c>
      <c r="L388" s="7">
        <f t="shared" ref="L388" si="692">SUM(K388+J388+I388)</f>
        <v>9900</v>
      </c>
    </row>
    <row r="389" spans="1:12">
      <c r="A389" s="2" t="s">
        <v>179</v>
      </c>
      <c r="B389" s="3" t="s">
        <v>62</v>
      </c>
      <c r="C389" s="4" t="s">
        <v>14</v>
      </c>
      <c r="D389" s="5">
        <v>1200</v>
      </c>
      <c r="E389" s="5">
        <v>1885</v>
      </c>
      <c r="F389" s="4">
        <v>1890</v>
      </c>
      <c r="G389" s="4">
        <v>1895</v>
      </c>
      <c r="H389" s="4">
        <v>1900</v>
      </c>
      <c r="I389" s="6">
        <f t="shared" si="600"/>
        <v>6000</v>
      </c>
      <c r="J389" s="4">
        <f t="shared" ref="J389" si="693">SUM(G389-F389)*D389</f>
        <v>6000</v>
      </c>
      <c r="K389" s="4">
        <v>8000</v>
      </c>
      <c r="L389" s="7">
        <f t="shared" ref="L389" si="694">SUM(K389+J389+I389)</f>
        <v>20000</v>
      </c>
    </row>
    <row r="390" spans="1:12">
      <c r="A390" s="2" t="s">
        <v>179</v>
      </c>
      <c r="B390" s="3" t="s">
        <v>46</v>
      </c>
      <c r="C390" s="4" t="s">
        <v>14</v>
      </c>
      <c r="D390" s="5">
        <v>2200</v>
      </c>
      <c r="E390" s="5">
        <v>859</v>
      </c>
      <c r="F390" s="4">
        <v>862</v>
      </c>
      <c r="G390" s="4">
        <v>865</v>
      </c>
      <c r="H390" s="4">
        <v>868</v>
      </c>
      <c r="I390" s="6">
        <f t="shared" si="600"/>
        <v>6600</v>
      </c>
      <c r="J390" s="4">
        <f t="shared" ref="J390" si="695">SUM(G390-F390)*D390</f>
        <v>6600</v>
      </c>
      <c r="K390" s="4">
        <v>8000</v>
      </c>
      <c r="L390" s="7">
        <f t="shared" ref="L390" si="696">SUM(K390+J390+I390)</f>
        <v>21200</v>
      </c>
    </row>
    <row r="391" spans="1:12">
      <c r="A391" s="2" t="s">
        <v>179</v>
      </c>
      <c r="B391" s="3" t="s">
        <v>44</v>
      </c>
      <c r="C391" s="4" t="s">
        <v>14</v>
      </c>
      <c r="D391" s="5">
        <v>4000</v>
      </c>
      <c r="E391" s="5">
        <v>218.5</v>
      </c>
      <c r="F391" s="4">
        <v>217</v>
      </c>
      <c r="G391" s="4">
        <v>0</v>
      </c>
      <c r="H391" s="4">
        <v>0</v>
      </c>
      <c r="I391" s="6">
        <f t="shared" si="600"/>
        <v>-6000</v>
      </c>
      <c r="J391" s="4">
        <v>0</v>
      </c>
      <c r="K391" s="4">
        <v>8000</v>
      </c>
      <c r="L391" s="7">
        <f t="shared" ref="L391" si="697">SUM(K391+J391+I391)</f>
        <v>2000</v>
      </c>
    </row>
    <row r="392" spans="1:12">
      <c r="A392" s="2" t="s">
        <v>177</v>
      </c>
      <c r="B392" s="3" t="s">
        <v>44</v>
      </c>
      <c r="C392" s="4" t="s">
        <v>14</v>
      </c>
      <c r="D392" s="5">
        <v>4000</v>
      </c>
      <c r="E392" s="5">
        <v>218</v>
      </c>
      <c r="F392" s="4">
        <v>219</v>
      </c>
      <c r="G392" s="4">
        <v>220</v>
      </c>
      <c r="H392" s="4">
        <v>220.9</v>
      </c>
      <c r="I392" s="6">
        <f t="shared" si="600"/>
        <v>4000</v>
      </c>
      <c r="J392" s="4">
        <f t="shared" ref="J392" si="698">SUM(G392-F392)*D392</f>
        <v>4000</v>
      </c>
      <c r="K392" s="4">
        <v>8000</v>
      </c>
      <c r="L392" s="7">
        <f t="shared" ref="L392" si="699">SUM(K392+J392+I392)</f>
        <v>16000</v>
      </c>
    </row>
    <row r="393" spans="1:12">
      <c r="A393" s="2" t="s">
        <v>177</v>
      </c>
      <c r="B393" s="3" t="s">
        <v>46</v>
      </c>
      <c r="C393" s="4" t="s">
        <v>14</v>
      </c>
      <c r="D393" s="5">
        <v>2200</v>
      </c>
      <c r="E393" s="5">
        <v>538.5</v>
      </c>
      <c r="F393" s="4">
        <v>540</v>
      </c>
      <c r="G393" s="4">
        <v>542</v>
      </c>
      <c r="H393" s="4">
        <v>544</v>
      </c>
      <c r="I393" s="6">
        <f t="shared" si="600"/>
        <v>3300</v>
      </c>
      <c r="J393" s="4">
        <f t="shared" ref="J393" si="700">SUM(G393-F393)*D393</f>
        <v>4400</v>
      </c>
      <c r="K393" s="4">
        <v>8000</v>
      </c>
      <c r="L393" s="7">
        <f t="shared" ref="L393" si="701">SUM(K393+J393+I393)</f>
        <v>15700</v>
      </c>
    </row>
    <row r="394" spans="1:12">
      <c r="A394" s="2" t="s">
        <v>177</v>
      </c>
      <c r="B394" s="3" t="s">
        <v>24</v>
      </c>
      <c r="C394" s="4" t="s">
        <v>14</v>
      </c>
      <c r="D394" s="5">
        <v>4000</v>
      </c>
      <c r="E394" s="5">
        <v>557.5</v>
      </c>
      <c r="F394" s="4">
        <v>558.5</v>
      </c>
      <c r="G394" s="4">
        <v>559.5</v>
      </c>
      <c r="H394" s="4">
        <v>560.5</v>
      </c>
      <c r="I394" s="6">
        <f t="shared" si="600"/>
        <v>4000</v>
      </c>
      <c r="J394" s="4">
        <f t="shared" ref="J394" si="702">SUM(G394-F394)*D394</f>
        <v>4000</v>
      </c>
      <c r="K394" s="4">
        <v>8000</v>
      </c>
      <c r="L394" s="7">
        <f t="shared" ref="L394" si="703">SUM(K394+J394+I394)</f>
        <v>16000</v>
      </c>
    </row>
    <row r="395" spans="1:12">
      <c r="A395" s="2" t="s">
        <v>177</v>
      </c>
      <c r="B395" s="3" t="s">
        <v>102</v>
      </c>
      <c r="C395" s="4" t="s">
        <v>14</v>
      </c>
      <c r="D395" s="5">
        <v>3000</v>
      </c>
      <c r="E395" s="5">
        <v>517.5</v>
      </c>
      <c r="F395" s="4">
        <v>519</v>
      </c>
      <c r="G395" s="4">
        <v>0</v>
      </c>
      <c r="H395" s="4">
        <v>0</v>
      </c>
      <c r="I395" s="6">
        <f t="shared" si="600"/>
        <v>4500</v>
      </c>
      <c r="J395" s="4">
        <v>0</v>
      </c>
      <c r="K395" s="4">
        <v>8000</v>
      </c>
      <c r="L395" s="7">
        <f t="shared" ref="L395" si="704">SUM(K395+J395+I395)</f>
        <v>12500</v>
      </c>
    </row>
    <row r="396" spans="1:12">
      <c r="A396" s="2" t="s">
        <v>177</v>
      </c>
      <c r="B396" s="3" t="s">
        <v>178</v>
      </c>
      <c r="C396" s="4" t="s">
        <v>14</v>
      </c>
      <c r="D396" s="5">
        <v>2200</v>
      </c>
      <c r="E396" s="5">
        <v>674</v>
      </c>
      <c r="F396" s="4">
        <v>670</v>
      </c>
      <c r="G396" s="4">
        <v>0</v>
      </c>
      <c r="H396" s="4">
        <v>0</v>
      </c>
      <c r="I396" s="6">
        <f t="shared" si="600"/>
        <v>-8800</v>
      </c>
      <c r="J396" s="4">
        <v>0</v>
      </c>
      <c r="K396" s="4">
        <v>8000</v>
      </c>
      <c r="L396" s="7">
        <f t="shared" ref="L396" si="705">SUM(K396+J396+I396)</f>
        <v>-800</v>
      </c>
    </row>
    <row r="397" spans="1:12">
      <c r="A397" s="2" t="s">
        <v>176</v>
      </c>
      <c r="B397" s="3" t="s">
        <v>44</v>
      </c>
      <c r="C397" s="4" t="s">
        <v>14</v>
      </c>
      <c r="D397" s="5">
        <v>4000</v>
      </c>
      <c r="E397" s="5">
        <v>216.5</v>
      </c>
      <c r="F397" s="4">
        <v>217.5</v>
      </c>
      <c r="G397" s="4">
        <v>218.5</v>
      </c>
      <c r="H397" s="4">
        <v>0</v>
      </c>
      <c r="I397" s="6">
        <f t="shared" si="600"/>
        <v>4000</v>
      </c>
      <c r="J397" s="4">
        <f t="shared" ref="J397" si="706">SUM(G397-F397)*D397</f>
        <v>4000</v>
      </c>
      <c r="K397" s="4">
        <v>0</v>
      </c>
      <c r="L397" s="7">
        <f t="shared" ref="L397" si="707">SUM(K397+J397+I397)</f>
        <v>8000</v>
      </c>
    </row>
    <row r="398" spans="1:12">
      <c r="A398" s="2" t="s">
        <v>176</v>
      </c>
      <c r="B398" s="3" t="s">
        <v>25</v>
      </c>
      <c r="C398" s="4" t="s">
        <v>14</v>
      </c>
      <c r="D398" s="5">
        <v>6000</v>
      </c>
      <c r="E398" s="5">
        <v>255</v>
      </c>
      <c r="F398" s="4">
        <v>256</v>
      </c>
      <c r="G398" s="4">
        <v>257</v>
      </c>
      <c r="H398" s="4">
        <v>258</v>
      </c>
      <c r="I398" s="6">
        <f t="shared" si="600"/>
        <v>6000</v>
      </c>
      <c r="J398" s="4">
        <f t="shared" ref="J398" si="708">SUM(G398-F398)*D398</f>
        <v>6000</v>
      </c>
      <c r="K398" s="4">
        <v>8000</v>
      </c>
      <c r="L398" s="7">
        <f t="shared" ref="L398" si="709">SUM(K398+J398+I398)</f>
        <v>20000</v>
      </c>
    </row>
    <row r="399" spans="1:12">
      <c r="A399" s="2" t="s">
        <v>176</v>
      </c>
      <c r="B399" s="3" t="s">
        <v>29</v>
      </c>
      <c r="C399" s="4" t="s">
        <v>14</v>
      </c>
      <c r="D399" s="5">
        <v>1400</v>
      </c>
      <c r="E399" s="5">
        <v>1766</v>
      </c>
      <c r="F399" s="4">
        <v>1772</v>
      </c>
      <c r="G399" s="4">
        <v>0</v>
      </c>
      <c r="H399" s="4">
        <v>0</v>
      </c>
      <c r="I399" s="6">
        <f t="shared" si="600"/>
        <v>8400</v>
      </c>
      <c r="J399" s="4">
        <v>0</v>
      </c>
      <c r="K399" s="4">
        <v>8000</v>
      </c>
      <c r="L399" s="7">
        <f t="shared" ref="L399" si="710">SUM(K399+J399+I399)</f>
        <v>16400</v>
      </c>
    </row>
    <row r="400" spans="1:12">
      <c r="A400" s="2" t="s">
        <v>175</v>
      </c>
      <c r="B400" s="3" t="s">
        <v>41</v>
      </c>
      <c r="C400" s="4" t="s">
        <v>14</v>
      </c>
      <c r="D400" s="5">
        <v>4000</v>
      </c>
      <c r="E400" s="5">
        <v>396.5</v>
      </c>
      <c r="F400" s="4">
        <v>397.5</v>
      </c>
      <c r="G400" s="4">
        <v>0</v>
      </c>
      <c r="H400" s="4">
        <v>0</v>
      </c>
      <c r="I400" s="6">
        <f t="shared" si="600"/>
        <v>4000</v>
      </c>
      <c r="J400" s="4">
        <v>0</v>
      </c>
      <c r="K400" s="4">
        <v>0</v>
      </c>
      <c r="L400" s="7">
        <f t="shared" ref="L400" si="711">SUM(K400+J400+I400)</f>
        <v>4000</v>
      </c>
    </row>
    <row r="401" spans="1:12">
      <c r="A401" s="2" t="s">
        <v>175</v>
      </c>
      <c r="B401" s="3" t="s">
        <v>66</v>
      </c>
      <c r="C401" s="4" t="s">
        <v>14</v>
      </c>
      <c r="D401" s="5">
        <v>1000</v>
      </c>
      <c r="E401" s="5">
        <v>1920</v>
      </c>
      <c r="F401" s="4">
        <v>1920</v>
      </c>
      <c r="G401" s="4">
        <v>0</v>
      </c>
      <c r="H401" s="4">
        <v>0</v>
      </c>
      <c r="I401" s="6">
        <f t="shared" si="600"/>
        <v>0</v>
      </c>
      <c r="J401" s="4">
        <v>0</v>
      </c>
      <c r="K401" s="4">
        <v>0</v>
      </c>
      <c r="L401" s="7">
        <f t="shared" ref="L401" si="712">SUM(K401+J401+I401)</f>
        <v>0</v>
      </c>
    </row>
    <row r="402" spans="1:12">
      <c r="A402" s="2" t="s">
        <v>175</v>
      </c>
      <c r="B402" s="3" t="s">
        <v>38</v>
      </c>
      <c r="C402" s="4" t="s">
        <v>14</v>
      </c>
      <c r="D402" s="5">
        <v>4000</v>
      </c>
      <c r="E402" s="5">
        <v>137.5</v>
      </c>
      <c r="F402" s="4">
        <v>136.5</v>
      </c>
      <c r="G402" s="4">
        <v>0</v>
      </c>
      <c r="H402" s="4">
        <v>0</v>
      </c>
      <c r="I402" s="6">
        <f t="shared" si="600"/>
        <v>-4000</v>
      </c>
      <c r="J402" s="4">
        <v>0</v>
      </c>
      <c r="K402" s="4">
        <v>0</v>
      </c>
      <c r="L402" s="7">
        <f t="shared" ref="L402" si="713">SUM(K402+J402+I402)</f>
        <v>-4000</v>
      </c>
    </row>
    <row r="403" spans="1:12">
      <c r="A403" s="2" t="s">
        <v>174</v>
      </c>
      <c r="B403" s="3" t="s">
        <v>37</v>
      </c>
      <c r="C403" s="4" t="s">
        <v>14</v>
      </c>
      <c r="D403" s="5">
        <v>12000</v>
      </c>
      <c r="E403" s="5">
        <v>130.1</v>
      </c>
      <c r="F403" s="4">
        <v>130.6</v>
      </c>
      <c r="G403" s="4">
        <v>131</v>
      </c>
      <c r="H403" s="4">
        <v>0</v>
      </c>
      <c r="I403" s="6">
        <f t="shared" si="600"/>
        <v>6000</v>
      </c>
      <c r="J403" s="4">
        <f t="shared" ref="J403" si="714">SUM(G403-F403)*D403</f>
        <v>4800.0000000000682</v>
      </c>
      <c r="K403" s="4">
        <v>0</v>
      </c>
      <c r="L403" s="7">
        <f t="shared" ref="L403" si="715">SUM(K403+J403+I403)</f>
        <v>10800.000000000069</v>
      </c>
    </row>
    <row r="404" spans="1:12">
      <c r="A404" s="2" t="s">
        <v>174</v>
      </c>
      <c r="B404" s="3" t="s">
        <v>22</v>
      </c>
      <c r="C404" s="4" t="s">
        <v>14</v>
      </c>
      <c r="D404" s="5">
        <v>1600</v>
      </c>
      <c r="E404" s="5">
        <v>1275</v>
      </c>
      <c r="F404" s="4">
        <v>1280</v>
      </c>
      <c r="G404" s="4">
        <v>0</v>
      </c>
      <c r="H404" s="4">
        <v>0</v>
      </c>
      <c r="I404" s="6">
        <f t="shared" si="600"/>
        <v>8000</v>
      </c>
      <c r="J404" s="4">
        <v>0</v>
      </c>
      <c r="K404" s="4">
        <v>0</v>
      </c>
      <c r="L404" s="7">
        <f t="shared" ref="L404" si="716">SUM(K404+J404+I404)</f>
        <v>8000</v>
      </c>
    </row>
    <row r="405" spans="1:12">
      <c r="A405" s="2" t="s">
        <v>173</v>
      </c>
      <c r="B405" s="3" t="s">
        <v>131</v>
      </c>
      <c r="C405" s="4" t="s">
        <v>14</v>
      </c>
      <c r="D405" s="5">
        <v>14000</v>
      </c>
      <c r="E405" s="5">
        <v>108.5</v>
      </c>
      <c r="F405" s="4">
        <v>109.25</v>
      </c>
      <c r="G405" s="4">
        <v>0</v>
      </c>
      <c r="H405" s="4">
        <v>0</v>
      </c>
      <c r="I405" s="6">
        <f t="shared" si="600"/>
        <v>10500</v>
      </c>
      <c r="J405" s="4">
        <v>0</v>
      </c>
      <c r="K405" s="4">
        <v>0</v>
      </c>
      <c r="L405" s="7">
        <f t="shared" ref="L405" si="717">SUM(K405+J405+I405)</f>
        <v>10500</v>
      </c>
    </row>
    <row r="406" spans="1:12">
      <c r="A406" s="2" t="s">
        <v>173</v>
      </c>
      <c r="B406" s="3" t="s">
        <v>24</v>
      </c>
      <c r="C406" s="4" t="s">
        <v>14</v>
      </c>
      <c r="D406" s="5">
        <v>4000</v>
      </c>
      <c r="E406" s="5">
        <v>646</v>
      </c>
      <c r="F406" s="4">
        <v>644.5</v>
      </c>
      <c r="G406" s="4">
        <v>0</v>
      </c>
      <c r="H406" s="4">
        <v>0</v>
      </c>
      <c r="I406" s="6">
        <f t="shared" ref="I406:I469" si="718">(IF(C406="SHORT",E406-F406,IF(C406="LONG", F406-E406)))*D406</f>
        <v>-6000</v>
      </c>
      <c r="J406" s="4">
        <v>0</v>
      </c>
      <c r="K406" s="4">
        <v>0</v>
      </c>
      <c r="L406" s="7">
        <f t="shared" ref="L406" si="719">SUM(K406+J406+I406)</f>
        <v>-6000</v>
      </c>
    </row>
    <row r="407" spans="1:12">
      <c r="A407" s="2" t="s">
        <v>172</v>
      </c>
      <c r="B407" s="3" t="s">
        <v>61</v>
      </c>
      <c r="C407" s="4" t="s">
        <v>14</v>
      </c>
      <c r="D407" s="5">
        <v>2000</v>
      </c>
      <c r="E407" s="5">
        <v>969</v>
      </c>
      <c r="F407" s="4">
        <v>972</v>
      </c>
      <c r="G407" s="4">
        <v>975</v>
      </c>
      <c r="H407" s="4">
        <v>980</v>
      </c>
      <c r="I407" s="6">
        <f t="shared" si="718"/>
        <v>6000</v>
      </c>
      <c r="J407" s="4">
        <f t="shared" ref="J407:J412" si="720">SUM(G407-F407)*D407</f>
        <v>6000</v>
      </c>
      <c r="K407" s="4">
        <v>8000</v>
      </c>
      <c r="L407" s="7">
        <f t="shared" ref="L407" si="721">SUM(K407+J407+I407)</f>
        <v>20000</v>
      </c>
    </row>
    <row r="408" spans="1:12">
      <c r="A408" s="2" t="s">
        <v>172</v>
      </c>
      <c r="B408" s="3" t="s">
        <v>63</v>
      </c>
      <c r="C408" s="4" t="s">
        <v>14</v>
      </c>
      <c r="D408" s="5">
        <v>8000</v>
      </c>
      <c r="E408" s="5">
        <v>222</v>
      </c>
      <c r="F408" s="4">
        <v>222.5</v>
      </c>
      <c r="G408" s="4">
        <v>223.5</v>
      </c>
      <c r="H408" s="4">
        <v>224.5</v>
      </c>
      <c r="I408" s="6">
        <f t="shared" si="718"/>
        <v>4000</v>
      </c>
      <c r="J408" s="4">
        <f t="shared" si="720"/>
        <v>8000</v>
      </c>
      <c r="K408" s="4">
        <v>8000</v>
      </c>
      <c r="L408" s="7">
        <f t="shared" ref="L408" si="722">SUM(K408+J408+I408)</f>
        <v>20000</v>
      </c>
    </row>
    <row r="409" spans="1:12">
      <c r="A409" s="2" t="s">
        <v>172</v>
      </c>
      <c r="B409" s="3" t="s">
        <v>49</v>
      </c>
      <c r="C409" s="4" t="s">
        <v>14</v>
      </c>
      <c r="D409" s="5">
        <v>4000</v>
      </c>
      <c r="E409" s="5">
        <v>498</v>
      </c>
      <c r="F409" s="4">
        <v>499</v>
      </c>
      <c r="G409" s="4">
        <v>500</v>
      </c>
      <c r="H409" s="4">
        <v>501</v>
      </c>
      <c r="I409" s="6">
        <f t="shared" si="718"/>
        <v>4000</v>
      </c>
      <c r="J409" s="4">
        <f t="shared" si="720"/>
        <v>4000</v>
      </c>
      <c r="K409" s="4">
        <v>8000</v>
      </c>
      <c r="L409" s="7">
        <f t="shared" ref="L409" si="723">SUM(K409+J409+I409)</f>
        <v>16000</v>
      </c>
    </row>
    <row r="410" spans="1:12">
      <c r="A410" s="2" t="s">
        <v>172</v>
      </c>
      <c r="B410" s="3" t="s">
        <v>120</v>
      </c>
      <c r="C410" s="4" t="s">
        <v>14</v>
      </c>
      <c r="D410" s="5">
        <v>3000</v>
      </c>
      <c r="E410" s="5">
        <v>455</v>
      </c>
      <c r="F410" s="4">
        <v>456.5</v>
      </c>
      <c r="G410" s="4">
        <v>458</v>
      </c>
      <c r="H410" s="4">
        <v>460</v>
      </c>
      <c r="I410" s="6">
        <f t="shared" si="718"/>
        <v>4500</v>
      </c>
      <c r="J410" s="4">
        <f t="shared" si="720"/>
        <v>4500</v>
      </c>
      <c r="K410" s="4">
        <v>8000</v>
      </c>
      <c r="L410" s="7">
        <f t="shared" ref="L410" si="724">SUM(K410+J410+I410)</f>
        <v>17000</v>
      </c>
    </row>
    <row r="411" spans="1:12">
      <c r="A411" s="2" t="s">
        <v>171</v>
      </c>
      <c r="B411" s="3" t="s">
        <v>21</v>
      </c>
      <c r="C411" s="4" t="s">
        <v>14</v>
      </c>
      <c r="D411" s="5">
        <v>4000</v>
      </c>
      <c r="E411" s="5">
        <v>394.75</v>
      </c>
      <c r="F411" s="4">
        <v>396.5</v>
      </c>
      <c r="G411" s="4">
        <v>398</v>
      </c>
      <c r="H411" s="4">
        <v>400</v>
      </c>
      <c r="I411" s="6">
        <f t="shared" si="718"/>
        <v>7000</v>
      </c>
      <c r="J411" s="4">
        <f t="shared" si="720"/>
        <v>6000</v>
      </c>
      <c r="K411" s="4">
        <v>8000</v>
      </c>
      <c r="L411" s="7">
        <f t="shared" ref="L411" si="725">SUM(K411+J411+I411)</f>
        <v>21000</v>
      </c>
    </row>
    <row r="412" spans="1:12">
      <c r="A412" s="2" t="s">
        <v>171</v>
      </c>
      <c r="B412" s="3" t="s">
        <v>131</v>
      </c>
      <c r="C412" s="4" t="s">
        <v>14</v>
      </c>
      <c r="D412" s="5">
        <v>14000</v>
      </c>
      <c r="E412" s="5">
        <v>109</v>
      </c>
      <c r="F412" s="4">
        <v>109.5</v>
      </c>
      <c r="G412" s="4">
        <v>110</v>
      </c>
      <c r="H412" s="4">
        <v>110.5</v>
      </c>
      <c r="I412" s="6">
        <f t="shared" si="718"/>
        <v>7000</v>
      </c>
      <c r="J412" s="4">
        <f t="shared" si="720"/>
        <v>7000</v>
      </c>
      <c r="K412" s="4">
        <v>8000</v>
      </c>
      <c r="L412" s="7">
        <f t="shared" ref="L412" si="726">SUM(K412+J412+I412)</f>
        <v>22000</v>
      </c>
    </row>
    <row r="413" spans="1:12">
      <c r="A413" s="2" t="s">
        <v>171</v>
      </c>
      <c r="B413" s="3" t="s">
        <v>28</v>
      </c>
      <c r="C413" s="4" t="s">
        <v>14</v>
      </c>
      <c r="D413" s="5">
        <v>12000</v>
      </c>
      <c r="E413" s="5">
        <v>276</v>
      </c>
      <c r="F413" s="4">
        <v>276.8</v>
      </c>
      <c r="G413" s="4">
        <v>0</v>
      </c>
      <c r="H413" s="4">
        <v>0</v>
      </c>
      <c r="I413" s="6">
        <f t="shared" si="718"/>
        <v>9600.0000000001364</v>
      </c>
      <c r="J413" s="4">
        <v>0</v>
      </c>
      <c r="K413" s="4">
        <v>8000</v>
      </c>
      <c r="L413" s="7">
        <f t="shared" ref="L413" si="727">SUM(K413+J413+I413)</f>
        <v>17600.000000000138</v>
      </c>
    </row>
    <row r="414" spans="1:12">
      <c r="A414" s="2" t="s">
        <v>170</v>
      </c>
      <c r="B414" s="3" t="s">
        <v>46</v>
      </c>
      <c r="C414" s="4" t="s">
        <v>14</v>
      </c>
      <c r="D414" s="5">
        <v>2200</v>
      </c>
      <c r="E414" s="5">
        <v>844</v>
      </c>
      <c r="F414" s="4">
        <v>846</v>
      </c>
      <c r="G414" s="4">
        <v>848</v>
      </c>
      <c r="H414" s="4">
        <v>850</v>
      </c>
      <c r="I414" s="6">
        <f t="shared" si="718"/>
        <v>4400</v>
      </c>
      <c r="J414" s="4">
        <f>SUM(G414-F414)*D414</f>
        <v>4400</v>
      </c>
      <c r="K414" s="4">
        <v>8000</v>
      </c>
      <c r="L414" s="7">
        <f t="shared" ref="L414" si="728">SUM(K414+J414+I414)</f>
        <v>16800</v>
      </c>
    </row>
    <row r="415" spans="1:12">
      <c r="A415" s="2" t="s">
        <v>170</v>
      </c>
      <c r="B415" s="3" t="s">
        <v>24</v>
      </c>
      <c r="C415" s="4" t="s">
        <v>14</v>
      </c>
      <c r="D415" s="5">
        <v>4000</v>
      </c>
      <c r="E415" s="5">
        <v>624</v>
      </c>
      <c r="F415" s="4">
        <v>625</v>
      </c>
      <c r="G415" s="4">
        <v>626</v>
      </c>
      <c r="H415" s="4">
        <v>627</v>
      </c>
      <c r="I415" s="6">
        <f t="shared" si="718"/>
        <v>4000</v>
      </c>
      <c r="J415" s="4">
        <f>SUM(G415-F415)*D415</f>
        <v>4000</v>
      </c>
      <c r="K415" s="4">
        <v>8000</v>
      </c>
      <c r="L415" s="7">
        <f t="shared" ref="L415" si="729">SUM(K415+J415+I415)</f>
        <v>16000</v>
      </c>
    </row>
    <row r="416" spans="1:12">
      <c r="A416" s="2" t="s">
        <v>170</v>
      </c>
      <c r="B416" s="3" t="s">
        <v>51</v>
      </c>
      <c r="C416" s="4" t="s">
        <v>14</v>
      </c>
      <c r="D416" s="5">
        <v>4000</v>
      </c>
      <c r="E416" s="5">
        <v>654</v>
      </c>
      <c r="F416" s="4">
        <v>655</v>
      </c>
      <c r="G416" s="4">
        <v>656</v>
      </c>
      <c r="H416" s="4">
        <v>657</v>
      </c>
      <c r="I416" s="6">
        <f t="shared" si="718"/>
        <v>4000</v>
      </c>
      <c r="J416" s="4">
        <f>SUM(G416-F416)*D416</f>
        <v>4000</v>
      </c>
      <c r="K416" s="4">
        <v>8000</v>
      </c>
      <c r="L416" s="7">
        <f t="shared" ref="L416" si="730">SUM(K416+J416+I416)</f>
        <v>16000</v>
      </c>
    </row>
    <row r="417" spans="1:12">
      <c r="A417" s="2" t="s">
        <v>170</v>
      </c>
      <c r="B417" s="3" t="s">
        <v>70</v>
      </c>
      <c r="C417" s="4" t="s">
        <v>14</v>
      </c>
      <c r="D417" s="5">
        <v>3000</v>
      </c>
      <c r="E417" s="5">
        <v>631</v>
      </c>
      <c r="F417" s="4">
        <v>633</v>
      </c>
      <c r="G417" s="4">
        <v>635</v>
      </c>
      <c r="H417" s="4">
        <v>637</v>
      </c>
      <c r="I417" s="6">
        <f t="shared" si="718"/>
        <v>6000</v>
      </c>
      <c r="J417" s="4">
        <f>SUM(G417-F417)*D417</f>
        <v>6000</v>
      </c>
      <c r="K417" s="4">
        <v>8000</v>
      </c>
      <c r="L417" s="7">
        <f t="shared" ref="L417" si="731">SUM(K417+J417+I417)</f>
        <v>20000</v>
      </c>
    </row>
    <row r="418" spans="1:12">
      <c r="A418" s="2" t="s">
        <v>170</v>
      </c>
      <c r="B418" s="3" t="s">
        <v>61</v>
      </c>
      <c r="C418" s="4" t="s">
        <v>14</v>
      </c>
      <c r="D418" s="5">
        <v>2000</v>
      </c>
      <c r="E418" s="5">
        <v>948</v>
      </c>
      <c r="F418" s="4">
        <v>952</v>
      </c>
      <c r="G418" s="4">
        <v>953</v>
      </c>
      <c r="H418" s="4">
        <v>956</v>
      </c>
      <c r="I418" s="6">
        <f t="shared" si="718"/>
        <v>8000</v>
      </c>
      <c r="J418" s="4">
        <f>SUM(G418-F418)*D418</f>
        <v>2000</v>
      </c>
      <c r="K418" s="4">
        <v>8000</v>
      </c>
      <c r="L418" s="7">
        <f t="shared" ref="L418" si="732">SUM(K418+J418+I418)</f>
        <v>18000</v>
      </c>
    </row>
    <row r="419" spans="1:12">
      <c r="A419" s="2" t="s">
        <v>170</v>
      </c>
      <c r="B419" s="3" t="s">
        <v>41</v>
      </c>
      <c r="C419" s="4" t="s">
        <v>14</v>
      </c>
      <c r="D419" s="5">
        <v>4000</v>
      </c>
      <c r="E419" s="5">
        <v>492</v>
      </c>
      <c r="F419" s="4">
        <v>490.5</v>
      </c>
      <c r="G419" s="4">
        <v>0</v>
      </c>
      <c r="H419" s="4">
        <v>0</v>
      </c>
      <c r="I419" s="6">
        <f t="shared" si="718"/>
        <v>-6000</v>
      </c>
      <c r="J419" s="4">
        <v>0</v>
      </c>
      <c r="K419" s="4">
        <v>0</v>
      </c>
      <c r="L419" s="7">
        <f t="shared" ref="L419" si="733">SUM(K419+J419+I419)</f>
        <v>-6000</v>
      </c>
    </row>
    <row r="420" spans="1:12">
      <c r="A420" s="2" t="s">
        <v>169</v>
      </c>
      <c r="B420" s="3" t="s">
        <v>22</v>
      </c>
      <c r="C420" s="4" t="s">
        <v>14</v>
      </c>
      <c r="D420" s="5">
        <v>1600</v>
      </c>
      <c r="E420" s="5">
        <v>1248</v>
      </c>
      <c r="F420" s="4">
        <v>1251</v>
      </c>
      <c r="G420" s="4">
        <v>1255</v>
      </c>
      <c r="H420" s="4">
        <v>1258</v>
      </c>
      <c r="I420" s="6">
        <f t="shared" si="718"/>
        <v>4800</v>
      </c>
      <c r="J420" s="4">
        <f t="shared" ref="J420:J425" si="734">SUM(G420-F420)*D420</f>
        <v>6400</v>
      </c>
      <c r="K420" s="4">
        <v>8000</v>
      </c>
      <c r="L420" s="7">
        <f t="shared" ref="L420" si="735">SUM(K420+J420+I420)</f>
        <v>19200</v>
      </c>
    </row>
    <row r="421" spans="1:12">
      <c r="A421" s="2" t="s">
        <v>169</v>
      </c>
      <c r="B421" s="3" t="s">
        <v>168</v>
      </c>
      <c r="C421" s="4" t="s">
        <v>14</v>
      </c>
      <c r="D421" s="5">
        <v>8000</v>
      </c>
      <c r="E421" s="5">
        <v>193.5</v>
      </c>
      <c r="F421" s="4">
        <v>194.25</v>
      </c>
      <c r="G421" s="4">
        <v>195</v>
      </c>
      <c r="H421" s="4">
        <v>196</v>
      </c>
      <c r="I421" s="6">
        <f t="shared" si="718"/>
        <v>6000</v>
      </c>
      <c r="J421" s="4">
        <f t="shared" si="734"/>
        <v>6000</v>
      </c>
      <c r="K421" s="4">
        <v>8000</v>
      </c>
      <c r="L421" s="7">
        <f t="shared" ref="L421" si="736">SUM(K421+J421+I421)</f>
        <v>20000</v>
      </c>
    </row>
    <row r="422" spans="1:12">
      <c r="A422" s="2" t="s">
        <v>169</v>
      </c>
      <c r="B422" s="3" t="s">
        <v>61</v>
      </c>
      <c r="C422" s="4" t="s">
        <v>14</v>
      </c>
      <c r="D422" s="5">
        <v>2000</v>
      </c>
      <c r="E422" s="5">
        <v>932</v>
      </c>
      <c r="F422" s="4">
        <v>935</v>
      </c>
      <c r="G422" s="4">
        <v>938</v>
      </c>
      <c r="H422" s="4">
        <v>942</v>
      </c>
      <c r="I422" s="6">
        <f t="shared" si="718"/>
        <v>6000</v>
      </c>
      <c r="J422" s="4">
        <f t="shared" si="734"/>
        <v>6000</v>
      </c>
      <c r="K422" s="4">
        <v>8000</v>
      </c>
      <c r="L422" s="7">
        <f t="shared" ref="L422" si="737">SUM(K422+J422+I422)</f>
        <v>20000</v>
      </c>
    </row>
    <row r="423" spans="1:12">
      <c r="A423" s="2" t="s">
        <v>169</v>
      </c>
      <c r="B423" s="3" t="s">
        <v>51</v>
      </c>
      <c r="C423" s="4" t="s">
        <v>14</v>
      </c>
      <c r="D423" s="5">
        <v>4000</v>
      </c>
      <c r="E423" s="5">
        <v>652.5</v>
      </c>
      <c r="F423" s="4">
        <v>653.5</v>
      </c>
      <c r="G423" s="4">
        <v>654.5</v>
      </c>
      <c r="H423" s="4">
        <v>655.5</v>
      </c>
      <c r="I423" s="6">
        <f t="shared" si="718"/>
        <v>4000</v>
      </c>
      <c r="J423" s="4">
        <f t="shared" si="734"/>
        <v>4000</v>
      </c>
      <c r="K423" s="4">
        <v>8000</v>
      </c>
      <c r="L423" s="7">
        <f t="shared" ref="L423" si="738">SUM(K423+J423+I423)</f>
        <v>16000</v>
      </c>
    </row>
    <row r="424" spans="1:12">
      <c r="A424" s="2" t="s">
        <v>169</v>
      </c>
      <c r="B424" s="3" t="s">
        <v>46</v>
      </c>
      <c r="C424" s="4" t="s">
        <v>14</v>
      </c>
      <c r="D424" s="5">
        <v>2200</v>
      </c>
      <c r="E424" s="5">
        <v>841.5</v>
      </c>
      <c r="F424" s="4">
        <v>843</v>
      </c>
      <c r="G424" s="4">
        <v>845</v>
      </c>
      <c r="H424" s="4">
        <v>847</v>
      </c>
      <c r="I424" s="6">
        <f t="shared" si="718"/>
        <v>3300</v>
      </c>
      <c r="J424" s="4">
        <f t="shared" si="734"/>
        <v>4400</v>
      </c>
      <c r="K424" s="4">
        <v>8000</v>
      </c>
      <c r="L424" s="7">
        <f t="shared" ref="L424" si="739">SUM(K424+J424+I424)</f>
        <v>15700</v>
      </c>
    </row>
    <row r="425" spans="1:12">
      <c r="A425" s="2" t="s">
        <v>167</v>
      </c>
      <c r="B425" s="3" t="s">
        <v>33</v>
      </c>
      <c r="C425" s="4" t="s">
        <v>14</v>
      </c>
      <c r="D425" s="5">
        <v>3000</v>
      </c>
      <c r="E425" s="5">
        <v>536</v>
      </c>
      <c r="F425" s="4">
        <v>538</v>
      </c>
      <c r="G425" s="4">
        <v>540</v>
      </c>
      <c r="H425" s="4">
        <v>542</v>
      </c>
      <c r="I425" s="6">
        <f t="shared" si="718"/>
        <v>6000</v>
      </c>
      <c r="J425" s="4">
        <f t="shared" si="734"/>
        <v>6000</v>
      </c>
      <c r="K425" s="4">
        <v>8000</v>
      </c>
      <c r="L425" s="7">
        <f t="shared" ref="L425" si="740">SUM(K425+J425+I425)</f>
        <v>20000</v>
      </c>
    </row>
    <row r="426" spans="1:12">
      <c r="A426" s="2" t="s">
        <v>167</v>
      </c>
      <c r="B426" s="3" t="s">
        <v>46</v>
      </c>
      <c r="C426" s="4" t="s">
        <v>14</v>
      </c>
      <c r="D426" s="5">
        <v>2200</v>
      </c>
      <c r="E426" s="5">
        <v>833.5</v>
      </c>
      <c r="F426" s="4">
        <v>836</v>
      </c>
      <c r="G426" s="4">
        <v>0</v>
      </c>
      <c r="H426" s="4">
        <v>0</v>
      </c>
      <c r="I426" s="6">
        <f t="shared" si="718"/>
        <v>5500</v>
      </c>
      <c r="J426" s="4">
        <v>0</v>
      </c>
      <c r="K426" s="4">
        <v>0</v>
      </c>
      <c r="L426" s="7">
        <f t="shared" ref="L426" si="741">SUM(K426+J426+I426)</f>
        <v>5500</v>
      </c>
    </row>
    <row r="427" spans="1:12">
      <c r="A427" s="2" t="s">
        <v>167</v>
      </c>
      <c r="B427" s="3" t="s">
        <v>70</v>
      </c>
      <c r="C427" s="4" t="s">
        <v>14</v>
      </c>
      <c r="D427" s="5">
        <v>3000</v>
      </c>
      <c r="E427" s="5">
        <v>622</v>
      </c>
      <c r="F427" s="4">
        <v>618.5</v>
      </c>
      <c r="G427" s="4">
        <v>0</v>
      </c>
      <c r="H427" s="4">
        <v>0</v>
      </c>
      <c r="I427" s="6">
        <f t="shared" si="718"/>
        <v>-10500</v>
      </c>
      <c r="J427" s="4">
        <v>0</v>
      </c>
      <c r="K427" s="4">
        <v>8000</v>
      </c>
      <c r="L427" s="7">
        <f t="shared" ref="L427" si="742">SUM(K427+J427+I427)</f>
        <v>-2500</v>
      </c>
    </row>
    <row r="428" spans="1:12">
      <c r="A428" s="2" t="s">
        <v>165</v>
      </c>
      <c r="B428" s="3" t="s">
        <v>49</v>
      </c>
      <c r="C428" s="4" t="s">
        <v>14</v>
      </c>
      <c r="D428" s="5">
        <v>4000</v>
      </c>
      <c r="E428" s="5">
        <v>492</v>
      </c>
      <c r="F428" s="4">
        <v>493</v>
      </c>
      <c r="G428" s="4">
        <v>494</v>
      </c>
      <c r="H428" s="4">
        <v>495</v>
      </c>
      <c r="I428" s="6">
        <f t="shared" si="718"/>
        <v>4000</v>
      </c>
      <c r="J428" s="4">
        <f>SUM(G428-F428)*D428</f>
        <v>4000</v>
      </c>
      <c r="K428" s="4">
        <v>8000</v>
      </c>
      <c r="L428" s="7">
        <f t="shared" ref="L428" si="743">SUM(K428+J428+I428)</f>
        <v>16000</v>
      </c>
    </row>
    <row r="429" spans="1:12">
      <c r="A429" s="2" t="s">
        <v>165</v>
      </c>
      <c r="B429" s="3" t="s">
        <v>21</v>
      </c>
      <c r="C429" s="4" t="s">
        <v>14</v>
      </c>
      <c r="D429" s="5">
        <v>4000</v>
      </c>
      <c r="E429" s="5">
        <v>380</v>
      </c>
      <c r="F429" s="4">
        <v>381</v>
      </c>
      <c r="G429" s="4">
        <v>382</v>
      </c>
      <c r="H429" s="4">
        <v>383</v>
      </c>
      <c r="I429" s="6">
        <f t="shared" si="718"/>
        <v>4000</v>
      </c>
      <c r="J429" s="4">
        <f>SUM(G429-F429)*D429</f>
        <v>4000</v>
      </c>
      <c r="K429" s="4">
        <v>8000</v>
      </c>
      <c r="L429" s="7">
        <f t="shared" ref="L429" si="744">SUM(K429+J429+I429)</f>
        <v>16000</v>
      </c>
    </row>
    <row r="430" spans="1:12">
      <c r="A430" s="2" t="s">
        <v>165</v>
      </c>
      <c r="B430" s="3" t="s">
        <v>166</v>
      </c>
      <c r="C430" s="4" t="s">
        <v>14</v>
      </c>
      <c r="D430" s="5">
        <v>2200</v>
      </c>
      <c r="E430" s="5">
        <v>783.5</v>
      </c>
      <c r="F430" s="4">
        <v>786</v>
      </c>
      <c r="G430" s="4">
        <v>790</v>
      </c>
      <c r="H430" s="4">
        <v>794</v>
      </c>
      <c r="I430" s="6">
        <f t="shared" si="718"/>
        <v>5500</v>
      </c>
      <c r="J430" s="4">
        <f>SUM(G430-F430)*D430</f>
        <v>8800</v>
      </c>
      <c r="K430" s="4">
        <v>8000</v>
      </c>
      <c r="L430" s="7">
        <f t="shared" ref="L430" si="745">SUM(K430+J430+I430)</f>
        <v>22300</v>
      </c>
    </row>
    <row r="431" spans="1:12">
      <c r="A431" s="2" t="s">
        <v>165</v>
      </c>
      <c r="B431" s="3" t="s">
        <v>120</v>
      </c>
      <c r="C431" s="4" t="s">
        <v>14</v>
      </c>
      <c r="D431" s="5">
        <v>3000</v>
      </c>
      <c r="E431" s="5">
        <v>464.25</v>
      </c>
      <c r="F431" s="4">
        <v>466</v>
      </c>
      <c r="G431" s="4">
        <v>0</v>
      </c>
      <c r="H431" s="4">
        <v>0</v>
      </c>
      <c r="I431" s="6">
        <f t="shared" si="718"/>
        <v>5250</v>
      </c>
      <c r="J431" s="4">
        <v>0</v>
      </c>
      <c r="K431" s="4">
        <v>8000</v>
      </c>
      <c r="L431" s="7">
        <f t="shared" ref="L431" si="746">SUM(K431+J431+I431)</f>
        <v>13250</v>
      </c>
    </row>
    <row r="432" spans="1:12">
      <c r="A432" s="2" t="s">
        <v>164</v>
      </c>
      <c r="B432" s="3" t="s">
        <v>51</v>
      </c>
      <c r="C432" s="4" t="s">
        <v>14</v>
      </c>
      <c r="D432" s="5">
        <v>2000</v>
      </c>
      <c r="E432" s="5">
        <v>648</v>
      </c>
      <c r="F432" s="4">
        <v>649</v>
      </c>
      <c r="G432" s="4">
        <v>650</v>
      </c>
      <c r="H432" s="4">
        <v>652</v>
      </c>
      <c r="I432" s="6">
        <f t="shared" si="718"/>
        <v>2000</v>
      </c>
      <c r="J432" s="4">
        <f>SUM(G432-F432)*D432</f>
        <v>2000</v>
      </c>
      <c r="K432" s="4">
        <v>8000</v>
      </c>
      <c r="L432" s="7">
        <f t="shared" ref="L432" si="747">SUM(K432+J432+I432)</f>
        <v>12000</v>
      </c>
    </row>
    <row r="433" spans="1:12">
      <c r="A433" s="2" t="s">
        <v>164</v>
      </c>
      <c r="B433" s="3" t="s">
        <v>70</v>
      </c>
      <c r="C433" s="4" t="s">
        <v>14</v>
      </c>
      <c r="D433" s="5">
        <v>3000</v>
      </c>
      <c r="E433" s="5">
        <v>626</v>
      </c>
      <c r="F433" s="4">
        <v>628</v>
      </c>
      <c r="G433" s="4">
        <v>630</v>
      </c>
      <c r="H433" s="4">
        <v>632</v>
      </c>
      <c r="I433" s="6">
        <f t="shared" si="718"/>
        <v>6000</v>
      </c>
      <c r="J433" s="4">
        <f>SUM(G433-F433)*D433</f>
        <v>6000</v>
      </c>
      <c r="K433" s="4">
        <v>8000</v>
      </c>
      <c r="L433" s="7">
        <f t="shared" ref="L433" si="748">SUM(K433+J433+I433)</f>
        <v>20000</v>
      </c>
    </row>
    <row r="434" spans="1:12">
      <c r="A434" s="2" t="s">
        <v>164</v>
      </c>
      <c r="B434" s="3" t="s">
        <v>131</v>
      </c>
      <c r="C434" s="4" t="s">
        <v>14</v>
      </c>
      <c r="D434" s="5">
        <v>14000</v>
      </c>
      <c r="E434" s="5">
        <v>104.4</v>
      </c>
      <c r="F434" s="4">
        <v>104.9</v>
      </c>
      <c r="G434" s="4">
        <v>105.5</v>
      </c>
      <c r="H434" s="4">
        <v>0</v>
      </c>
      <c r="I434" s="6">
        <f t="shared" si="718"/>
        <v>7000</v>
      </c>
      <c r="J434" s="4">
        <f>SUM(G434-F434)*D434</f>
        <v>8399.99999999992</v>
      </c>
      <c r="K434" s="4">
        <v>0</v>
      </c>
      <c r="L434" s="7">
        <f t="shared" ref="L434" si="749">SUM(K434+J434+I434)</f>
        <v>15399.99999999992</v>
      </c>
    </row>
    <row r="435" spans="1:12">
      <c r="A435" s="2" t="s">
        <v>164</v>
      </c>
      <c r="B435" s="3" t="s">
        <v>28</v>
      </c>
      <c r="C435" s="4" t="s">
        <v>14</v>
      </c>
      <c r="D435" s="5">
        <v>6000</v>
      </c>
      <c r="E435" s="5">
        <v>272.7</v>
      </c>
      <c r="F435" s="4">
        <v>271.25</v>
      </c>
      <c r="G435" s="4">
        <v>0</v>
      </c>
      <c r="H435" s="4">
        <v>0</v>
      </c>
      <c r="I435" s="6">
        <f t="shared" si="718"/>
        <v>-8699.9999999999309</v>
      </c>
      <c r="J435" s="4">
        <v>0</v>
      </c>
      <c r="K435" s="4">
        <v>0</v>
      </c>
      <c r="L435" s="7">
        <f t="shared" ref="L435" si="750">SUM(K435+J435+I435)</f>
        <v>-8699.9999999999309</v>
      </c>
    </row>
    <row r="436" spans="1:12">
      <c r="A436" s="2" t="s">
        <v>163</v>
      </c>
      <c r="B436" s="3" t="s">
        <v>23</v>
      </c>
      <c r="C436" s="4" t="s">
        <v>14</v>
      </c>
      <c r="D436" s="5">
        <v>4000</v>
      </c>
      <c r="E436" s="5">
        <v>490</v>
      </c>
      <c r="F436" s="4">
        <v>491.5</v>
      </c>
      <c r="G436" s="4">
        <v>493</v>
      </c>
      <c r="H436" s="4">
        <v>495</v>
      </c>
      <c r="I436" s="6">
        <f t="shared" si="718"/>
        <v>6000</v>
      </c>
      <c r="J436" s="4">
        <f>SUM(G436-F436)*D436</f>
        <v>6000</v>
      </c>
      <c r="K436" s="4">
        <v>8000</v>
      </c>
      <c r="L436" s="7">
        <f t="shared" ref="L436" si="751">SUM(K436+J436+I436)</f>
        <v>20000</v>
      </c>
    </row>
    <row r="437" spans="1:12">
      <c r="A437" s="2" t="s">
        <v>163</v>
      </c>
      <c r="B437" s="3" t="s">
        <v>115</v>
      </c>
      <c r="C437" s="4" t="s">
        <v>14</v>
      </c>
      <c r="D437" s="5">
        <v>8000</v>
      </c>
      <c r="E437" s="5">
        <v>198.5</v>
      </c>
      <c r="F437" s="4">
        <v>199.5</v>
      </c>
      <c r="G437" s="4">
        <v>200.5</v>
      </c>
      <c r="H437" s="4">
        <v>0</v>
      </c>
      <c r="I437" s="6">
        <f t="shared" si="718"/>
        <v>8000</v>
      </c>
      <c r="J437" s="4">
        <f>SUM(G437-F437)*D437</f>
        <v>8000</v>
      </c>
      <c r="K437" s="4">
        <v>0</v>
      </c>
      <c r="L437" s="7">
        <f t="shared" ref="L437" si="752">SUM(K437+J437+I437)</f>
        <v>16000</v>
      </c>
    </row>
    <row r="438" spans="1:12">
      <c r="A438" s="2" t="s">
        <v>163</v>
      </c>
      <c r="B438" s="3" t="s">
        <v>118</v>
      </c>
      <c r="C438" s="4" t="s">
        <v>14</v>
      </c>
      <c r="D438" s="5">
        <v>3000</v>
      </c>
      <c r="E438" s="5">
        <v>372</v>
      </c>
      <c r="F438" s="4">
        <v>374</v>
      </c>
      <c r="G438" s="4">
        <v>0</v>
      </c>
      <c r="H438" s="4">
        <v>0</v>
      </c>
      <c r="I438" s="6">
        <f t="shared" si="718"/>
        <v>6000</v>
      </c>
      <c r="J438" s="4">
        <v>0</v>
      </c>
      <c r="K438" s="4">
        <v>0</v>
      </c>
      <c r="L438" s="7">
        <f t="shared" ref="L438" si="753">SUM(K438+J438+I438)</f>
        <v>6000</v>
      </c>
    </row>
    <row r="439" spans="1:12">
      <c r="A439" s="2" t="s">
        <v>162</v>
      </c>
      <c r="B439" s="3" t="s">
        <v>24</v>
      </c>
      <c r="C439" s="4" t="s">
        <v>14</v>
      </c>
      <c r="D439" s="5">
        <v>4000</v>
      </c>
      <c r="E439" s="5">
        <v>608.20000000000005</v>
      </c>
      <c r="F439" s="4">
        <v>609.20000000000005</v>
      </c>
      <c r="G439" s="4">
        <v>610.5</v>
      </c>
      <c r="H439" s="4">
        <v>612</v>
      </c>
      <c r="I439" s="6">
        <f t="shared" si="718"/>
        <v>4000</v>
      </c>
      <c r="J439" s="4">
        <f>SUM(G439-F439)*D439</f>
        <v>5199.9999999998181</v>
      </c>
      <c r="K439" s="4">
        <v>8000</v>
      </c>
      <c r="L439" s="7">
        <f t="shared" ref="L439" si="754">SUM(K439+J439+I439)</f>
        <v>17199.999999999818</v>
      </c>
    </row>
    <row r="440" spans="1:12">
      <c r="A440" s="2" t="s">
        <v>162</v>
      </c>
      <c r="B440" s="3" t="s">
        <v>23</v>
      </c>
      <c r="C440" s="4" t="s">
        <v>14</v>
      </c>
      <c r="D440" s="5">
        <v>3000</v>
      </c>
      <c r="E440" s="5">
        <v>474</v>
      </c>
      <c r="F440" s="4">
        <v>475.5</v>
      </c>
      <c r="G440" s="4">
        <v>477</v>
      </c>
      <c r="H440" s="4">
        <v>0</v>
      </c>
      <c r="I440" s="6">
        <f t="shared" si="718"/>
        <v>4500</v>
      </c>
      <c r="J440" s="4">
        <f>SUM(G440-F440)*D440</f>
        <v>4500</v>
      </c>
      <c r="K440" s="4">
        <v>0</v>
      </c>
      <c r="L440" s="7">
        <f t="shared" ref="L440" si="755">SUM(K440+J440+I440)</f>
        <v>9000</v>
      </c>
    </row>
    <row r="441" spans="1:12">
      <c r="A441" s="2" t="s">
        <v>162</v>
      </c>
      <c r="B441" s="3" t="s">
        <v>41</v>
      </c>
      <c r="C441" s="4" t="s">
        <v>14</v>
      </c>
      <c r="D441" s="5">
        <v>4000</v>
      </c>
      <c r="E441" s="5">
        <v>390</v>
      </c>
      <c r="F441" s="4">
        <v>391</v>
      </c>
      <c r="G441" s="4">
        <v>392</v>
      </c>
      <c r="H441" s="4">
        <v>0</v>
      </c>
      <c r="I441" s="6">
        <f t="shared" si="718"/>
        <v>4000</v>
      </c>
      <c r="J441" s="4">
        <f>SUM(G441-F441)*D441</f>
        <v>4000</v>
      </c>
      <c r="K441" s="4">
        <v>0</v>
      </c>
      <c r="L441" s="7">
        <f t="shared" ref="L441" si="756">SUM(K441+J441+I441)</f>
        <v>8000</v>
      </c>
    </row>
    <row r="442" spans="1:12">
      <c r="A442" s="2" t="s">
        <v>162</v>
      </c>
      <c r="B442" s="3" t="s">
        <v>31</v>
      </c>
      <c r="C442" s="4" t="s">
        <v>14</v>
      </c>
      <c r="D442" s="5">
        <v>3000</v>
      </c>
      <c r="E442" s="5">
        <v>451</v>
      </c>
      <c r="F442" s="4">
        <v>453</v>
      </c>
      <c r="G442" s="4">
        <v>455</v>
      </c>
      <c r="H442" s="4">
        <v>0</v>
      </c>
      <c r="I442" s="6">
        <f t="shared" si="718"/>
        <v>6000</v>
      </c>
      <c r="J442" s="4">
        <f>SUM(G442-F442)*D442</f>
        <v>6000</v>
      </c>
      <c r="K442" s="4">
        <v>0</v>
      </c>
      <c r="L442" s="7">
        <f t="shared" ref="L442" si="757">SUM(K442+J442+I442)</f>
        <v>12000</v>
      </c>
    </row>
    <row r="443" spans="1:12">
      <c r="A443" s="2" t="s">
        <v>162</v>
      </c>
      <c r="B443" s="3" t="s">
        <v>104</v>
      </c>
      <c r="C443" s="4" t="s">
        <v>14</v>
      </c>
      <c r="D443" s="5">
        <v>8000</v>
      </c>
      <c r="E443" s="5">
        <v>305.5</v>
      </c>
      <c r="F443" s="4">
        <v>305.5</v>
      </c>
      <c r="G443" s="4">
        <v>0</v>
      </c>
      <c r="H443" s="4">
        <v>0</v>
      </c>
      <c r="I443" s="6">
        <f t="shared" si="718"/>
        <v>0</v>
      </c>
      <c r="J443" s="4">
        <v>0</v>
      </c>
      <c r="K443" s="4">
        <v>0</v>
      </c>
      <c r="L443" s="7">
        <f t="shared" ref="L443" si="758">SUM(K443+J443+I443)</f>
        <v>0</v>
      </c>
    </row>
    <row r="444" spans="1:12">
      <c r="A444" s="2" t="s">
        <v>162</v>
      </c>
      <c r="B444" s="3" t="s">
        <v>28</v>
      </c>
      <c r="C444" s="4" t="s">
        <v>14</v>
      </c>
      <c r="D444" s="5">
        <v>6000</v>
      </c>
      <c r="E444" s="5">
        <v>276</v>
      </c>
      <c r="F444" s="4">
        <v>274.5</v>
      </c>
      <c r="G444" s="4">
        <v>0</v>
      </c>
      <c r="H444" s="4">
        <v>0</v>
      </c>
      <c r="I444" s="6">
        <f t="shared" si="718"/>
        <v>-9000</v>
      </c>
      <c r="J444" s="4">
        <v>0</v>
      </c>
      <c r="K444" s="4">
        <v>0</v>
      </c>
      <c r="L444" s="7">
        <f t="shared" ref="L444" si="759">SUM(K444+J444+I444)</f>
        <v>-9000</v>
      </c>
    </row>
    <row r="445" spans="1:12">
      <c r="A445" s="2" t="s">
        <v>161</v>
      </c>
      <c r="B445" s="3" t="s">
        <v>120</v>
      </c>
      <c r="C445" s="4" t="s">
        <v>14</v>
      </c>
      <c r="D445" s="5">
        <v>3000</v>
      </c>
      <c r="E445" s="5">
        <v>423.5</v>
      </c>
      <c r="F445" s="4">
        <v>425</v>
      </c>
      <c r="G445" s="4">
        <v>427</v>
      </c>
      <c r="H445" s="4">
        <v>429</v>
      </c>
      <c r="I445" s="6">
        <f t="shared" si="718"/>
        <v>4500</v>
      </c>
      <c r="J445" s="4">
        <f>SUM(G445-F445)*D445</f>
        <v>6000</v>
      </c>
      <c r="K445" s="4">
        <v>8000</v>
      </c>
      <c r="L445" s="7">
        <f t="shared" ref="L445" si="760">SUM(K445+J445+I445)</f>
        <v>18500</v>
      </c>
    </row>
    <row r="446" spans="1:12">
      <c r="A446" s="2" t="s">
        <v>161</v>
      </c>
      <c r="B446" s="3" t="s">
        <v>18</v>
      </c>
      <c r="C446" s="4" t="s">
        <v>14</v>
      </c>
      <c r="D446" s="5">
        <v>2200</v>
      </c>
      <c r="E446" s="5">
        <v>666</v>
      </c>
      <c r="F446" s="4">
        <v>668</v>
      </c>
      <c r="G446" s="4">
        <v>670</v>
      </c>
      <c r="H446" s="4">
        <v>672</v>
      </c>
      <c r="I446" s="6">
        <f t="shared" si="718"/>
        <v>4400</v>
      </c>
      <c r="J446" s="4">
        <f>SUM(G446-F446)*D446</f>
        <v>4400</v>
      </c>
      <c r="K446" s="4">
        <v>8000</v>
      </c>
      <c r="L446" s="7">
        <f t="shared" ref="L446" si="761">SUM(K446+J446+I446)</f>
        <v>16800</v>
      </c>
    </row>
    <row r="447" spans="1:12">
      <c r="A447" s="2" t="s">
        <v>160</v>
      </c>
      <c r="B447" s="3" t="s">
        <v>32</v>
      </c>
      <c r="C447" s="4" t="s">
        <v>14</v>
      </c>
      <c r="D447" s="5">
        <v>4000</v>
      </c>
      <c r="E447" s="5">
        <v>537</v>
      </c>
      <c r="F447" s="4">
        <v>538</v>
      </c>
      <c r="G447" s="4">
        <v>539</v>
      </c>
      <c r="H447" s="4">
        <v>540</v>
      </c>
      <c r="I447" s="6">
        <f t="shared" si="718"/>
        <v>4000</v>
      </c>
      <c r="J447" s="4">
        <f>SUM(G447-F447)*D447</f>
        <v>4000</v>
      </c>
      <c r="K447" s="4">
        <v>8000</v>
      </c>
      <c r="L447" s="7">
        <f t="shared" ref="L447" si="762">SUM(K447+J447+I447)</f>
        <v>16000</v>
      </c>
    </row>
    <row r="448" spans="1:12">
      <c r="A448" s="2" t="s">
        <v>160</v>
      </c>
      <c r="B448" s="3" t="s">
        <v>70</v>
      </c>
      <c r="C448" s="4" t="s">
        <v>14</v>
      </c>
      <c r="D448" s="5">
        <v>3000</v>
      </c>
      <c r="E448" s="5">
        <v>616</v>
      </c>
      <c r="F448" s="4">
        <v>618</v>
      </c>
      <c r="G448" s="4">
        <v>0</v>
      </c>
      <c r="H448" s="4">
        <v>0</v>
      </c>
      <c r="I448" s="6">
        <f t="shared" si="718"/>
        <v>6000</v>
      </c>
      <c r="J448" s="4">
        <v>0</v>
      </c>
      <c r="K448" s="4">
        <v>8000</v>
      </c>
      <c r="L448" s="7">
        <f t="shared" ref="L448" si="763">SUM(K448+J448+I448)</f>
        <v>14000</v>
      </c>
    </row>
    <row r="449" spans="1:12">
      <c r="A449" s="2" t="s">
        <v>160</v>
      </c>
      <c r="B449" s="3" t="s">
        <v>21</v>
      </c>
      <c r="C449" s="4" t="s">
        <v>14</v>
      </c>
      <c r="D449" s="5">
        <v>4000</v>
      </c>
      <c r="E449" s="5">
        <v>367</v>
      </c>
      <c r="F449" s="4">
        <v>368</v>
      </c>
      <c r="G449" s="4">
        <v>0</v>
      </c>
      <c r="H449" s="4">
        <v>0</v>
      </c>
      <c r="I449" s="6">
        <f t="shared" si="718"/>
        <v>4000</v>
      </c>
      <c r="J449" s="4">
        <v>0</v>
      </c>
      <c r="K449" s="4">
        <v>8000</v>
      </c>
      <c r="L449" s="7">
        <f t="shared" ref="L449" si="764">SUM(K449+J449+I449)</f>
        <v>12000</v>
      </c>
    </row>
    <row r="450" spans="1:12">
      <c r="A450" s="2" t="s">
        <v>160</v>
      </c>
      <c r="B450" s="3" t="s">
        <v>64</v>
      </c>
      <c r="C450" s="4" t="s">
        <v>14</v>
      </c>
      <c r="D450" s="5">
        <v>22000</v>
      </c>
      <c r="E450" s="5">
        <v>108.6</v>
      </c>
      <c r="F450" s="4">
        <v>108.6</v>
      </c>
      <c r="G450" s="4">
        <v>0</v>
      </c>
      <c r="H450" s="4">
        <v>0</v>
      </c>
      <c r="I450" s="6">
        <f t="shared" si="718"/>
        <v>0</v>
      </c>
      <c r="J450" s="4">
        <v>0</v>
      </c>
      <c r="K450" s="4">
        <v>8000</v>
      </c>
      <c r="L450" s="7">
        <f t="shared" ref="L450" si="765">SUM(K450+J450+I450)</f>
        <v>8000</v>
      </c>
    </row>
    <row r="451" spans="1:12">
      <c r="A451" s="2" t="s">
        <v>159</v>
      </c>
      <c r="B451" s="3" t="s">
        <v>143</v>
      </c>
      <c r="C451" s="4" t="s">
        <v>14</v>
      </c>
      <c r="D451" s="5">
        <v>8000</v>
      </c>
      <c r="E451" s="5">
        <v>129</v>
      </c>
      <c r="F451" s="4">
        <v>129.5</v>
      </c>
      <c r="G451" s="4">
        <v>130</v>
      </c>
      <c r="H451" s="4">
        <v>0</v>
      </c>
      <c r="I451" s="6">
        <f t="shared" si="718"/>
        <v>4000</v>
      </c>
      <c r="J451" s="4">
        <f>SUM(G451-F451)*D451</f>
        <v>4000</v>
      </c>
      <c r="K451" s="4">
        <v>0</v>
      </c>
      <c r="L451" s="7">
        <f t="shared" ref="L451" si="766">SUM(K451+J451+I451)</f>
        <v>8000</v>
      </c>
    </row>
    <row r="452" spans="1:12">
      <c r="A452" s="2" t="s">
        <v>159</v>
      </c>
      <c r="B452" s="3" t="s">
        <v>35</v>
      </c>
      <c r="C452" s="4" t="s">
        <v>14</v>
      </c>
      <c r="D452" s="5">
        <v>12000</v>
      </c>
      <c r="E452" s="5">
        <v>125</v>
      </c>
      <c r="F452" s="4">
        <v>125.5</v>
      </c>
      <c r="G452" s="4">
        <v>126</v>
      </c>
      <c r="H452" s="4">
        <v>0</v>
      </c>
      <c r="I452" s="6">
        <f t="shared" si="718"/>
        <v>6000</v>
      </c>
      <c r="J452" s="4">
        <f>SUM(G452-F452)*D452</f>
        <v>6000</v>
      </c>
      <c r="K452" s="4">
        <v>0</v>
      </c>
      <c r="L452" s="7">
        <f t="shared" ref="L452" si="767">SUM(K452+J452+I452)</f>
        <v>12000</v>
      </c>
    </row>
    <row r="453" spans="1:12">
      <c r="A453" s="2" t="s">
        <v>159</v>
      </c>
      <c r="B453" s="3" t="s">
        <v>64</v>
      </c>
      <c r="C453" s="4" t="s">
        <v>14</v>
      </c>
      <c r="D453" s="5">
        <v>20000</v>
      </c>
      <c r="E453" s="5">
        <v>106</v>
      </c>
      <c r="F453" s="4">
        <v>106</v>
      </c>
      <c r="G453" s="4">
        <v>0</v>
      </c>
      <c r="H453" s="4">
        <v>0</v>
      </c>
      <c r="I453" s="6">
        <f t="shared" si="718"/>
        <v>0</v>
      </c>
      <c r="J453" s="4">
        <v>0</v>
      </c>
      <c r="K453" s="4">
        <v>0</v>
      </c>
      <c r="L453" s="7">
        <f t="shared" ref="L453" si="768">SUM(K453+J453+I453)</f>
        <v>0</v>
      </c>
    </row>
    <row r="454" spans="1:12">
      <c r="A454" s="2" t="s">
        <v>159</v>
      </c>
      <c r="B454" s="3" t="s">
        <v>72</v>
      </c>
      <c r="C454" s="4" t="s">
        <v>14</v>
      </c>
      <c r="D454" s="5">
        <v>1000</v>
      </c>
      <c r="E454" s="5">
        <v>1406</v>
      </c>
      <c r="F454" s="4">
        <v>1398</v>
      </c>
      <c r="G454" s="4">
        <v>0</v>
      </c>
      <c r="H454" s="4">
        <v>0</v>
      </c>
      <c r="I454" s="6">
        <f t="shared" si="718"/>
        <v>-8000</v>
      </c>
      <c r="J454" s="4">
        <v>0</v>
      </c>
      <c r="K454" s="4">
        <v>0</v>
      </c>
      <c r="L454" s="7">
        <f t="shared" ref="L454" si="769">SUM(K454+J454+I454)</f>
        <v>-8000</v>
      </c>
    </row>
    <row r="455" spans="1:12">
      <c r="A455" s="2" t="s">
        <v>159</v>
      </c>
      <c r="B455" s="3" t="s">
        <v>21</v>
      </c>
      <c r="C455" s="4" t="s">
        <v>14</v>
      </c>
      <c r="D455" s="5">
        <v>4000</v>
      </c>
      <c r="E455" s="5">
        <v>366.6</v>
      </c>
      <c r="F455" s="4">
        <v>365</v>
      </c>
      <c r="G455" s="4">
        <v>0</v>
      </c>
      <c r="H455" s="4">
        <v>0</v>
      </c>
      <c r="I455" s="6">
        <f t="shared" si="718"/>
        <v>-6400.0000000000909</v>
      </c>
      <c r="J455" s="4">
        <v>0</v>
      </c>
      <c r="K455" s="4">
        <v>0</v>
      </c>
      <c r="L455" s="7">
        <f t="shared" ref="L455" si="770">SUM(K455+J455+I455)</f>
        <v>-6400.0000000000909</v>
      </c>
    </row>
    <row r="456" spans="1:12">
      <c r="A456" s="2" t="s">
        <v>157</v>
      </c>
      <c r="B456" s="3" t="s">
        <v>48</v>
      </c>
      <c r="C456" s="4" t="s">
        <v>14</v>
      </c>
      <c r="D456" s="5">
        <v>1000</v>
      </c>
      <c r="E456" s="5">
        <v>928</v>
      </c>
      <c r="F456" s="4">
        <v>932</v>
      </c>
      <c r="G456" s="4">
        <v>936</v>
      </c>
      <c r="H456" s="4">
        <v>940</v>
      </c>
      <c r="I456" s="6">
        <f t="shared" si="718"/>
        <v>4000</v>
      </c>
      <c r="J456" s="4">
        <f>SUM(G456-F456)*D456</f>
        <v>4000</v>
      </c>
      <c r="K456" s="4">
        <v>8000</v>
      </c>
      <c r="L456" s="7">
        <f t="shared" ref="L456" si="771">SUM(K456+J456+I456)</f>
        <v>16000</v>
      </c>
    </row>
    <row r="457" spans="1:12">
      <c r="A457" s="2" t="s">
        <v>157</v>
      </c>
      <c r="B457" s="3" t="s">
        <v>158</v>
      </c>
      <c r="C457" s="4" t="s">
        <v>14</v>
      </c>
      <c r="D457" s="5">
        <v>1000</v>
      </c>
      <c r="E457" s="5">
        <v>1260</v>
      </c>
      <c r="F457" s="4">
        <v>1265</v>
      </c>
      <c r="G457" s="4">
        <v>0</v>
      </c>
      <c r="H457" s="4">
        <v>0</v>
      </c>
      <c r="I457" s="6">
        <f t="shared" si="718"/>
        <v>5000</v>
      </c>
      <c r="J457" s="4">
        <v>0</v>
      </c>
      <c r="K457" s="4">
        <v>8000</v>
      </c>
      <c r="L457" s="7">
        <f t="shared" ref="L457" si="772">SUM(K457+J457+I457)</f>
        <v>13000</v>
      </c>
    </row>
    <row r="458" spans="1:12">
      <c r="A458" s="2" t="s">
        <v>157</v>
      </c>
      <c r="B458" s="3" t="s">
        <v>49</v>
      </c>
      <c r="C458" s="4" t="s">
        <v>14</v>
      </c>
      <c r="D458" s="5">
        <v>4000</v>
      </c>
      <c r="E458" s="5">
        <v>474</v>
      </c>
      <c r="F458" s="4">
        <v>475.5</v>
      </c>
      <c r="G458" s="4">
        <v>0</v>
      </c>
      <c r="H458" s="4">
        <v>0</v>
      </c>
      <c r="I458" s="6">
        <f t="shared" si="718"/>
        <v>6000</v>
      </c>
      <c r="J458" s="4">
        <v>0</v>
      </c>
      <c r="K458" s="4">
        <v>8000</v>
      </c>
      <c r="L458" s="7">
        <f t="shared" ref="L458" si="773">SUM(K458+J458+I458)</f>
        <v>14000</v>
      </c>
    </row>
    <row r="459" spans="1:12">
      <c r="A459" s="2" t="s">
        <v>156</v>
      </c>
      <c r="B459" s="3" t="s">
        <v>61</v>
      </c>
      <c r="C459" s="4" t="s">
        <v>14</v>
      </c>
      <c r="D459" s="5">
        <v>2000</v>
      </c>
      <c r="E459" s="5">
        <v>866</v>
      </c>
      <c r="F459" s="4">
        <v>868</v>
      </c>
      <c r="G459" s="4">
        <v>870</v>
      </c>
      <c r="H459" s="4">
        <v>872</v>
      </c>
      <c r="I459" s="6">
        <f t="shared" si="718"/>
        <v>4000</v>
      </c>
      <c r="J459" s="4">
        <f>SUM(G459-F459)*D459</f>
        <v>4000</v>
      </c>
      <c r="K459" s="4">
        <v>8000</v>
      </c>
      <c r="L459" s="7">
        <f t="shared" ref="L459" si="774">SUM(K459+J459+I459)</f>
        <v>16000</v>
      </c>
    </row>
    <row r="460" spans="1:12">
      <c r="A460" s="2" t="s">
        <v>156</v>
      </c>
      <c r="B460" s="3" t="s">
        <v>28</v>
      </c>
      <c r="C460" s="4" t="s">
        <v>14</v>
      </c>
      <c r="D460" s="5">
        <v>6000</v>
      </c>
      <c r="E460" s="5">
        <v>266</v>
      </c>
      <c r="F460" s="4">
        <v>267</v>
      </c>
      <c r="G460" s="4">
        <v>268</v>
      </c>
      <c r="H460" s="4">
        <v>0</v>
      </c>
      <c r="I460" s="6">
        <f t="shared" si="718"/>
        <v>6000</v>
      </c>
      <c r="J460" s="4">
        <f t="shared" ref="J460" si="775">SUM(G460-F460)*D460</f>
        <v>6000</v>
      </c>
      <c r="K460" s="4">
        <v>0</v>
      </c>
      <c r="L460" s="7">
        <f t="shared" ref="L460" si="776">SUM(K460+J460+I460)</f>
        <v>12000</v>
      </c>
    </row>
    <row r="461" spans="1:12">
      <c r="A461" s="2" t="s">
        <v>156</v>
      </c>
      <c r="B461" s="3" t="s">
        <v>49</v>
      </c>
      <c r="C461" s="4" t="s">
        <v>14</v>
      </c>
      <c r="D461" s="5">
        <v>4000</v>
      </c>
      <c r="E461" s="5">
        <v>478</v>
      </c>
      <c r="F461" s="4">
        <v>479</v>
      </c>
      <c r="G461" s="4">
        <v>0</v>
      </c>
      <c r="H461" s="4">
        <v>0</v>
      </c>
      <c r="I461" s="6">
        <f t="shared" si="718"/>
        <v>4000</v>
      </c>
      <c r="J461" s="4">
        <v>0</v>
      </c>
      <c r="K461" s="4">
        <v>0</v>
      </c>
      <c r="L461" s="7">
        <f t="shared" ref="L461" si="777">SUM(K461+J461+I461)</f>
        <v>4000</v>
      </c>
    </row>
    <row r="462" spans="1:12">
      <c r="A462" s="2" t="s">
        <v>156</v>
      </c>
      <c r="B462" s="3" t="s">
        <v>39</v>
      </c>
      <c r="C462" s="4" t="s">
        <v>15</v>
      </c>
      <c r="D462" s="5">
        <v>7000</v>
      </c>
      <c r="E462" s="5">
        <v>324</v>
      </c>
      <c r="F462" s="4">
        <v>325.10000000000002</v>
      </c>
      <c r="G462" s="4">
        <v>0</v>
      </c>
      <c r="H462" s="4">
        <v>0</v>
      </c>
      <c r="I462" s="6">
        <f t="shared" si="718"/>
        <v>-7700.0000000001592</v>
      </c>
      <c r="J462" s="4">
        <v>0</v>
      </c>
      <c r="K462" s="4">
        <v>0</v>
      </c>
      <c r="L462" s="7">
        <f t="shared" ref="L462" si="778">SUM(K462+J462+I462)</f>
        <v>-7700.0000000001592</v>
      </c>
    </row>
    <row r="463" spans="1:12">
      <c r="A463" s="2" t="s">
        <v>155</v>
      </c>
      <c r="B463" s="3" t="s">
        <v>154</v>
      </c>
      <c r="C463" s="4" t="s">
        <v>14</v>
      </c>
      <c r="D463" s="5">
        <v>3000</v>
      </c>
      <c r="E463" s="5">
        <v>388</v>
      </c>
      <c r="F463" s="4">
        <v>389</v>
      </c>
      <c r="G463" s="4">
        <v>400</v>
      </c>
      <c r="H463" s="4">
        <v>401</v>
      </c>
      <c r="I463" s="6">
        <f t="shared" si="718"/>
        <v>3000</v>
      </c>
      <c r="J463" s="4">
        <f t="shared" ref="J463" si="779">SUM(G463-F463)*D463</f>
        <v>33000</v>
      </c>
      <c r="K463" s="4">
        <v>8000</v>
      </c>
      <c r="L463" s="7">
        <f t="shared" ref="L463:L464" si="780">SUM(K463+J463+I463)</f>
        <v>44000</v>
      </c>
    </row>
    <row r="464" spans="1:12">
      <c r="A464" s="2" t="s">
        <v>155</v>
      </c>
      <c r="B464" s="3" t="s">
        <v>73</v>
      </c>
      <c r="C464" s="4" t="s">
        <v>15</v>
      </c>
      <c r="D464" s="5">
        <v>12000</v>
      </c>
      <c r="E464" s="5">
        <v>141</v>
      </c>
      <c r="F464" s="4">
        <v>140.5</v>
      </c>
      <c r="G464" s="4">
        <v>139.5</v>
      </c>
      <c r="H464" s="4">
        <v>143</v>
      </c>
      <c r="I464" s="6">
        <f t="shared" si="718"/>
        <v>6000</v>
      </c>
      <c r="J464" s="4">
        <f>SUM(F464-G464)*D464</f>
        <v>12000</v>
      </c>
      <c r="K464" s="4">
        <v>0</v>
      </c>
      <c r="L464" s="7">
        <f t="shared" si="780"/>
        <v>18000</v>
      </c>
    </row>
    <row r="465" spans="1:12">
      <c r="A465" s="2" t="s">
        <v>155</v>
      </c>
      <c r="B465" s="3" t="s">
        <v>120</v>
      </c>
      <c r="C465" s="4" t="s">
        <v>14</v>
      </c>
      <c r="D465" s="5">
        <v>6000</v>
      </c>
      <c r="E465" s="5">
        <v>408</v>
      </c>
      <c r="F465" s="4">
        <v>409.5</v>
      </c>
      <c r="G465" s="4">
        <v>412</v>
      </c>
      <c r="H465" s="4">
        <v>0</v>
      </c>
      <c r="I465" s="6">
        <f t="shared" si="718"/>
        <v>9000</v>
      </c>
      <c r="J465" s="4">
        <f t="shared" ref="J465" si="781">SUM(G465-F465)*D465</f>
        <v>15000</v>
      </c>
      <c r="K465" s="4">
        <v>0</v>
      </c>
      <c r="L465" s="7">
        <f>SUM(K465+J465+I465)</f>
        <v>24000</v>
      </c>
    </row>
    <row r="466" spans="1:12">
      <c r="A466" s="2" t="s">
        <v>155</v>
      </c>
      <c r="B466" s="3" t="s">
        <v>29</v>
      </c>
      <c r="C466" s="4" t="s">
        <v>15</v>
      </c>
      <c r="D466" s="5">
        <v>1400</v>
      </c>
      <c r="E466" s="5">
        <v>1691</v>
      </c>
      <c r="F466" s="4">
        <v>1686</v>
      </c>
      <c r="G466" s="4">
        <v>0</v>
      </c>
      <c r="H466" s="4">
        <v>0</v>
      </c>
      <c r="I466" s="6">
        <f t="shared" si="718"/>
        <v>7000</v>
      </c>
      <c r="J466" s="4">
        <v>0</v>
      </c>
      <c r="K466" s="4">
        <v>0</v>
      </c>
      <c r="L466" s="7">
        <f t="shared" ref="L466" si="782">SUM(K466+J466+I466)</f>
        <v>7000</v>
      </c>
    </row>
    <row r="467" spans="1:12">
      <c r="A467" s="2" t="s">
        <v>153</v>
      </c>
      <c r="B467" s="3" t="s">
        <v>120</v>
      </c>
      <c r="C467" s="4" t="s">
        <v>14</v>
      </c>
      <c r="D467" s="5">
        <v>3000</v>
      </c>
      <c r="E467" s="5">
        <v>399</v>
      </c>
      <c r="F467" s="4">
        <v>401</v>
      </c>
      <c r="G467" s="4">
        <v>403</v>
      </c>
      <c r="H467" s="4">
        <v>405</v>
      </c>
      <c r="I467" s="6">
        <f t="shared" si="718"/>
        <v>6000</v>
      </c>
      <c r="J467" s="4">
        <f t="shared" ref="J467" si="783">SUM(G467-F467)*D467</f>
        <v>6000</v>
      </c>
      <c r="K467" s="4">
        <v>8000</v>
      </c>
      <c r="L467" s="7">
        <f t="shared" ref="L467" si="784">SUM(K467+J467+I467)</f>
        <v>20000</v>
      </c>
    </row>
    <row r="468" spans="1:12">
      <c r="A468" s="2" t="s">
        <v>153</v>
      </c>
      <c r="B468" s="3" t="s">
        <v>28</v>
      </c>
      <c r="C468" s="4" t="s">
        <v>14</v>
      </c>
      <c r="D468" s="5">
        <v>6000</v>
      </c>
      <c r="E468" s="5">
        <v>279</v>
      </c>
      <c r="F468" s="4">
        <v>280</v>
      </c>
      <c r="G468" s="4">
        <v>281</v>
      </c>
      <c r="H468" s="4">
        <v>282</v>
      </c>
      <c r="I468" s="6">
        <f t="shared" si="718"/>
        <v>6000</v>
      </c>
      <c r="J468" s="4">
        <f t="shared" ref="J468" si="785">SUM(G468-F468)*D468</f>
        <v>6000</v>
      </c>
      <c r="K468" s="4">
        <v>8000</v>
      </c>
      <c r="L468" s="7">
        <f t="shared" ref="L468" si="786">SUM(K468+J468+I468)</f>
        <v>20000</v>
      </c>
    </row>
    <row r="469" spans="1:12">
      <c r="A469" s="2" t="s">
        <v>152</v>
      </c>
      <c r="B469" s="3" t="s">
        <v>28</v>
      </c>
      <c r="C469" s="4" t="s">
        <v>14</v>
      </c>
      <c r="D469" s="5">
        <v>6000</v>
      </c>
      <c r="E469" s="5">
        <v>270.5</v>
      </c>
      <c r="F469" s="4">
        <v>271.5</v>
      </c>
      <c r="G469" s="4">
        <v>272.5</v>
      </c>
      <c r="H469" s="4">
        <v>273.5</v>
      </c>
      <c r="I469" s="6">
        <f t="shared" si="718"/>
        <v>6000</v>
      </c>
      <c r="J469" s="4">
        <f t="shared" ref="J469" si="787">SUM(G469-F469)*D469</f>
        <v>6000</v>
      </c>
      <c r="K469" s="4">
        <v>8000</v>
      </c>
      <c r="L469" s="7">
        <f t="shared" ref="L469" si="788">SUM(K469+J469+I469)</f>
        <v>20000</v>
      </c>
    </row>
    <row r="470" spans="1:12">
      <c r="A470" s="2" t="s">
        <v>152</v>
      </c>
      <c r="B470" s="3" t="s">
        <v>32</v>
      </c>
      <c r="C470" s="4" t="s">
        <v>14</v>
      </c>
      <c r="D470" s="5">
        <v>4000</v>
      </c>
      <c r="E470" s="5">
        <v>550</v>
      </c>
      <c r="F470" s="4">
        <v>551</v>
      </c>
      <c r="G470" s="4">
        <v>0</v>
      </c>
      <c r="H470" s="4">
        <v>0</v>
      </c>
      <c r="I470" s="6">
        <f t="shared" ref="I470:I533" si="789">(IF(C470="SHORT",E470-F470,IF(C470="LONG", F470-E470)))*D470</f>
        <v>4000</v>
      </c>
      <c r="J470" s="4">
        <v>0</v>
      </c>
      <c r="K470" s="4">
        <v>8000</v>
      </c>
      <c r="L470" s="7">
        <f t="shared" ref="L470" si="790">SUM(K470+J470+I470)</f>
        <v>12000</v>
      </c>
    </row>
    <row r="471" spans="1:12">
      <c r="A471" s="2" t="s">
        <v>151</v>
      </c>
      <c r="B471" s="3" t="s">
        <v>17</v>
      </c>
      <c r="C471" s="4" t="s">
        <v>14</v>
      </c>
      <c r="D471" s="5">
        <v>6000</v>
      </c>
      <c r="E471" s="5">
        <v>333</v>
      </c>
      <c r="F471" s="4">
        <v>334</v>
      </c>
      <c r="G471" s="4">
        <v>335</v>
      </c>
      <c r="H471" s="4">
        <v>336</v>
      </c>
      <c r="I471" s="6">
        <f t="shared" si="789"/>
        <v>6000</v>
      </c>
      <c r="J471" s="4">
        <f t="shared" ref="J471" si="791">SUM(G471-F471)*D471</f>
        <v>6000</v>
      </c>
      <c r="K471" s="4">
        <v>8000</v>
      </c>
      <c r="L471" s="7">
        <f t="shared" ref="L471" si="792">SUM(K471+J471+I471)</f>
        <v>20000</v>
      </c>
    </row>
    <row r="472" spans="1:12">
      <c r="A472" s="2" t="s">
        <v>151</v>
      </c>
      <c r="B472" s="3" t="s">
        <v>21</v>
      </c>
      <c r="C472" s="4" t="s">
        <v>14</v>
      </c>
      <c r="D472" s="5">
        <v>4000</v>
      </c>
      <c r="E472" s="5">
        <v>377</v>
      </c>
      <c r="F472" s="4">
        <v>378</v>
      </c>
      <c r="G472" s="4">
        <v>379</v>
      </c>
      <c r="H472" s="4">
        <v>0</v>
      </c>
      <c r="I472" s="6">
        <f t="shared" si="789"/>
        <v>4000</v>
      </c>
      <c r="J472" s="4">
        <f t="shared" ref="J472" si="793">SUM(G472-F472)*D472</f>
        <v>4000</v>
      </c>
      <c r="K472" s="4">
        <v>0</v>
      </c>
      <c r="L472" s="7">
        <f t="shared" ref="L472" si="794">SUM(K472+J472+I472)</f>
        <v>8000</v>
      </c>
    </row>
    <row r="473" spans="1:12">
      <c r="A473" s="2" t="s">
        <v>151</v>
      </c>
      <c r="B473" s="3" t="s">
        <v>51</v>
      </c>
      <c r="C473" s="4" t="s">
        <v>14</v>
      </c>
      <c r="D473" s="5">
        <v>4000</v>
      </c>
      <c r="E473" s="5">
        <v>628.5</v>
      </c>
      <c r="F473" s="4">
        <v>629.5</v>
      </c>
      <c r="G473" s="4">
        <v>0</v>
      </c>
      <c r="H473" s="4">
        <v>0</v>
      </c>
      <c r="I473" s="6">
        <f t="shared" si="789"/>
        <v>4000</v>
      </c>
      <c r="J473" s="4">
        <v>0</v>
      </c>
      <c r="K473" s="4">
        <v>8000</v>
      </c>
      <c r="L473" s="7">
        <f t="shared" ref="L473" si="795">SUM(K473+J473+I473)</f>
        <v>12000</v>
      </c>
    </row>
    <row r="474" spans="1:12">
      <c r="A474" s="2" t="s">
        <v>150</v>
      </c>
      <c r="B474" s="3" t="s">
        <v>21</v>
      </c>
      <c r="C474" s="4" t="s">
        <v>14</v>
      </c>
      <c r="D474" s="5">
        <v>4000</v>
      </c>
      <c r="E474" s="5">
        <v>374</v>
      </c>
      <c r="F474" s="4">
        <v>375</v>
      </c>
      <c r="G474" s="4">
        <v>376</v>
      </c>
      <c r="H474" s="4">
        <v>377</v>
      </c>
      <c r="I474" s="6">
        <f t="shared" si="789"/>
        <v>4000</v>
      </c>
      <c r="J474" s="4">
        <f t="shared" ref="J474:J479" si="796">SUM(G474-F474)*D474</f>
        <v>4000</v>
      </c>
      <c r="K474" s="4">
        <v>8000</v>
      </c>
      <c r="L474" s="7">
        <f t="shared" ref="L474" si="797">SUM(K474+J474+I474)</f>
        <v>16000</v>
      </c>
    </row>
    <row r="475" spans="1:12">
      <c r="A475" s="2" t="s">
        <v>150</v>
      </c>
      <c r="B475" s="3" t="s">
        <v>51</v>
      </c>
      <c r="C475" s="4" t="s">
        <v>14</v>
      </c>
      <c r="D475" s="5">
        <v>4000</v>
      </c>
      <c r="E475" s="5">
        <v>617</v>
      </c>
      <c r="F475" s="4">
        <v>618</v>
      </c>
      <c r="G475" s="4">
        <v>619</v>
      </c>
      <c r="H475" s="4">
        <v>620</v>
      </c>
      <c r="I475" s="6">
        <f t="shared" si="789"/>
        <v>4000</v>
      </c>
      <c r="J475" s="4">
        <f t="shared" si="796"/>
        <v>4000</v>
      </c>
      <c r="K475" s="4">
        <v>8000</v>
      </c>
      <c r="L475" s="7">
        <f t="shared" ref="L475" si="798">SUM(K475+J475+I475)</f>
        <v>16000</v>
      </c>
    </row>
    <row r="476" spans="1:12">
      <c r="A476" s="2" t="s">
        <v>150</v>
      </c>
      <c r="B476" s="3" t="s">
        <v>28</v>
      </c>
      <c r="C476" s="4" t="s">
        <v>14</v>
      </c>
      <c r="D476" s="5">
        <v>6000</v>
      </c>
      <c r="E476" s="5">
        <v>265</v>
      </c>
      <c r="F476" s="4">
        <v>266</v>
      </c>
      <c r="G476" s="4">
        <v>267</v>
      </c>
      <c r="H476" s="4">
        <v>268</v>
      </c>
      <c r="I476" s="6">
        <f t="shared" si="789"/>
        <v>6000</v>
      </c>
      <c r="J476" s="4">
        <f t="shared" si="796"/>
        <v>6000</v>
      </c>
      <c r="K476" s="4">
        <v>8000</v>
      </c>
      <c r="L476" s="7">
        <f t="shared" ref="L476" si="799">SUM(K476+J476+I476)</f>
        <v>20000</v>
      </c>
    </row>
    <row r="477" spans="1:12">
      <c r="A477" s="2" t="s">
        <v>150</v>
      </c>
      <c r="B477" s="3" t="s">
        <v>46</v>
      </c>
      <c r="C477" s="4" t="s">
        <v>14</v>
      </c>
      <c r="D477" s="5">
        <v>2000</v>
      </c>
      <c r="E477" s="5">
        <v>732</v>
      </c>
      <c r="F477" s="4">
        <v>734</v>
      </c>
      <c r="G477" s="4">
        <v>736</v>
      </c>
      <c r="H477" s="4">
        <v>738</v>
      </c>
      <c r="I477" s="6">
        <f t="shared" si="789"/>
        <v>4000</v>
      </c>
      <c r="J477" s="4">
        <f t="shared" si="796"/>
        <v>4000</v>
      </c>
      <c r="K477" s="4">
        <v>8000</v>
      </c>
      <c r="L477" s="7">
        <f t="shared" ref="L477" si="800">SUM(K477+J477+I477)</f>
        <v>16000</v>
      </c>
    </row>
    <row r="478" spans="1:12">
      <c r="A478" s="2" t="s">
        <v>150</v>
      </c>
      <c r="B478" s="3" t="s">
        <v>65</v>
      </c>
      <c r="C478" s="4" t="s">
        <v>14</v>
      </c>
      <c r="D478" s="5">
        <v>18000</v>
      </c>
      <c r="E478" s="5">
        <v>95.8</v>
      </c>
      <c r="F478" s="4">
        <v>96.2</v>
      </c>
      <c r="G478" s="4">
        <v>97</v>
      </c>
      <c r="H478" s="4">
        <v>97.5</v>
      </c>
      <c r="I478" s="6">
        <f t="shared" si="789"/>
        <v>7200.0000000001019</v>
      </c>
      <c r="J478" s="4">
        <f t="shared" si="796"/>
        <v>14399.999999999949</v>
      </c>
      <c r="K478" s="4">
        <v>8000</v>
      </c>
      <c r="L478" s="7">
        <f t="shared" ref="L478" si="801">SUM(K478+J478+I478)</f>
        <v>29600.000000000051</v>
      </c>
    </row>
    <row r="479" spans="1:12">
      <c r="A479" s="2" t="s">
        <v>149</v>
      </c>
      <c r="B479" s="3" t="s">
        <v>46</v>
      </c>
      <c r="C479" s="4" t="s">
        <v>14</v>
      </c>
      <c r="D479" s="5">
        <v>2000</v>
      </c>
      <c r="E479" s="5">
        <v>694.5</v>
      </c>
      <c r="F479" s="4">
        <v>696.5</v>
      </c>
      <c r="G479" s="4">
        <v>698</v>
      </c>
      <c r="H479" s="4">
        <v>702</v>
      </c>
      <c r="I479" s="6">
        <f t="shared" si="789"/>
        <v>4000</v>
      </c>
      <c r="J479" s="4">
        <f t="shared" si="796"/>
        <v>3000</v>
      </c>
      <c r="K479" s="4">
        <v>8000</v>
      </c>
      <c r="L479" s="7">
        <f t="shared" ref="L479:L480" si="802">SUM(K479+J479+I479)</f>
        <v>15000</v>
      </c>
    </row>
    <row r="480" spans="1:12">
      <c r="A480" s="2" t="s">
        <v>149</v>
      </c>
      <c r="B480" s="3" t="s">
        <v>73</v>
      </c>
      <c r="C480" s="4" t="s">
        <v>15</v>
      </c>
      <c r="D480" s="5">
        <v>12000</v>
      </c>
      <c r="E480" s="5">
        <v>145</v>
      </c>
      <c r="F480" s="4">
        <v>144.5</v>
      </c>
      <c r="G480" s="4">
        <v>144</v>
      </c>
      <c r="H480" s="4">
        <v>143</v>
      </c>
      <c r="I480" s="6">
        <f t="shared" si="789"/>
        <v>6000</v>
      </c>
      <c r="J480" s="4">
        <f>SUM(F480-G480)*D480</f>
        <v>6000</v>
      </c>
      <c r="K480" s="4">
        <f>SUM(G480-H480)*D480</f>
        <v>12000</v>
      </c>
      <c r="L480" s="7">
        <f t="shared" si="802"/>
        <v>24000</v>
      </c>
    </row>
    <row r="481" spans="1:12">
      <c r="A481" s="2" t="s">
        <v>149</v>
      </c>
      <c r="B481" s="3" t="s">
        <v>44</v>
      </c>
      <c r="C481" s="4" t="s">
        <v>14</v>
      </c>
      <c r="D481" s="5">
        <v>4000</v>
      </c>
      <c r="E481" s="5">
        <v>205</v>
      </c>
      <c r="F481" s="4">
        <v>206</v>
      </c>
      <c r="G481" s="4">
        <v>0</v>
      </c>
      <c r="H481" s="4">
        <v>0</v>
      </c>
      <c r="I481" s="6">
        <f t="shared" si="789"/>
        <v>4000</v>
      </c>
      <c r="J481" s="4">
        <v>0</v>
      </c>
      <c r="K481" s="4">
        <v>0</v>
      </c>
      <c r="L481" s="7">
        <f t="shared" ref="L481" si="803">SUM(K481+J481+I481)</f>
        <v>4000</v>
      </c>
    </row>
    <row r="482" spans="1:12">
      <c r="A482" s="2" t="s">
        <v>148</v>
      </c>
      <c r="B482" s="3" t="s">
        <v>49</v>
      </c>
      <c r="C482" s="4" t="s">
        <v>14</v>
      </c>
      <c r="D482" s="5">
        <v>4000</v>
      </c>
      <c r="E482" s="5">
        <v>491</v>
      </c>
      <c r="F482" s="4">
        <v>492</v>
      </c>
      <c r="G482" s="4">
        <v>0</v>
      </c>
      <c r="H482" s="4">
        <v>0</v>
      </c>
      <c r="I482" s="6">
        <f t="shared" si="789"/>
        <v>4000</v>
      </c>
      <c r="J482" s="4">
        <v>0</v>
      </c>
      <c r="K482" s="4">
        <v>0</v>
      </c>
      <c r="L482" s="7">
        <f t="shared" ref="L482" si="804">SUM(K482+J482+I482)</f>
        <v>4000</v>
      </c>
    </row>
    <row r="483" spans="1:12">
      <c r="A483" s="2" t="s">
        <v>148</v>
      </c>
      <c r="B483" s="3" t="s">
        <v>51</v>
      </c>
      <c r="C483" s="4" t="s">
        <v>14</v>
      </c>
      <c r="D483" s="5">
        <v>4000</v>
      </c>
      <c r="E483" s="5">
        <v>616</v>
      </c>
      <c r="F483" s="4">
        <v>616.95000000000005</v>
      </c>
      <c r="G483" s="4">
        <v>0</v>
      </c>
      <c r="H483" s="4">
        <v>0</v>
      </c>
      <c r="I483" s="6">
        <f t="shared" si="789"/>
        <v>3800.0000000001819</v>
      </c>
      <c r="J483" s="4">
        <v>0</v>
      </c>
      <c r="K483" s="4">
        <v>0</v>
      </c>
      <c r="L483" s="7">
        <f t="shared" ref="L483" si="805">SUM(K483+J483+I483)</f>
        <v>3800.0000000001819</v>
      </c>
    </row>
    <row r="484" spans="1:12">
      <c r="A484" s="2" t="s">
        <v>148</v>
      </c>
      <c r="B484" s="3" t="s">
        <v>58</v>
      </c>
      <c r="C484" s="4" t="s">
        <v>14</v>
      </c>
      <c r="D484" s="5">
        <v>4000</v>
      </c>
      <c r="E484" s="5">
        <v>244</v>
      </c>
      <c r="F484" s="4">
        <v>244.7</v>
      </c>
      <c r="G484" s="4">
        <v>245.4</v>
      </c>
      <c r="H484" s="4">
        <v>0</v>
      </c>
      <c r="I484" s="6">
        <f t="shared" si="789"/>
        <v>2799.9999999999545</v>
      </c>
      <c r="J484" s="4">
        <f>SUM(G484-F484)*D484</f>
        <v>2800.0000000000682</v>
      </c>
      <c r="K484" s="4">
        <v>0</v>
      </c>
      <c r="L484" s="7">
        <f t="shared" ref="L484" si="806">SUM(K484+J484+I484)</f>
        <v>5600.0000000000227</v>
      </c>
    </row>
    <row r="485" spans="1:12">
      <c r="A485" s="2" t="s">
        <v>148</v>
      </c>
      <c r="B485" s="3" t="s">
        <v>39</v>
      </c>
      <c r="C485" s="4" t="s">
        <v>15</v>
      </c>
      <c r="D485" s="5">
        <v>7000</v>
      </c>
      <c r="E485" s="5">
        <v>335.3</v>
      </c>
      <c r="F485" s="4">
        <v>334.3</v>
      </c>
      <c r="G485" s="4">
        <v>333.5</v>
      </c>
      <c r="H485" s="4">
        <v>332</v>
      </c>
      <c r="I485" s="6">
        <f t="shared" si="789"/>
        <v>7000</v>
      </c>
      <c r="J485" s="4">
        <f>SUM(F485-G485)*D485</f>
        <v>5600.00000000008</v>
      </c>
      <c r="K485" s="4">
        <f>SUM(G485-H485)*D485</f>
        <v>10500</v>
      </c>
      <c r="L485" s="7">
        <f t="shared" ref="L485" si="807">SUM(K485+J485+I485)</f>
        <v>23100.00000000008</v>
      </c>
    </row>
    <row r="486" spans="1:12">
      <c r="A486" s="2" t="s">
        <v>148</v>
      </c>
      <c r="B486" s="3" t="s">
        <v>38</v>
      </c>
      <c r="C486" s="4" t="s">
        <v>15</v>
      </c>
      <c r="D486" s="5">
        <v>8000</v>
      </c>
      <c r="E486" s="5">
        <v>140.25</v>
      </c>
      <c r="F486" s="4">
        <v>141.25</v>
      </c>
      <c r="G486" s="4">
        <v>0</v>
      </c>
      <c r="H486" s="4">
        <v>0</v>
      </c>
      <c r="I486" s="6">
        <f t="shared" si="789"/>
        <v>-8000</v>
      </c>
      <c r="J486" s="4">
        <v>0</v>
      </c>
      <c r="K486" s="4">
        <f>SUM(G486-H486)*D486</f>
        <v>0</v>
      </c>
      <c r="L486" s="7">
        <f t="shared" ref="L486" si="808">SUM(K486+J486+I486)</f>
        <v>-8000</v>
      </c>
    </row>
    <row r="487" spans="1:12">
      <c r="A487" s="2" t="s">
        <v>146</v>
      </c>
      <c r="B487" s="3" t="s">
        <v>49</v>
      </c>
      <c r="C487" s="4" t="s">
        <v>14</v>
      </c>
      <c r="D487" s="5">
        <v>4000</v>
      </c>
      <c r="E487" s="5">
        <v>488</v>
      </c>
      <c r="F487" s="4">
        <v>489</v>
      </c>
      <c r="G487" s="4">
        <v>490</v>
      </c>
      <c r="H487" s="4">
        <v>491</v>
      </c>
      <c r="I487" s="6">
        <f t="shared" si="789"/>
        <v>4000</v>
      </c>
      <c r="J487" s="4">
        <f>SUM(G487-F487)*D487</f>
        <v>4000</v>
      </c>
      <c r="K487" s="4">
        <f t="shared" ref="K487" si="809">SUM(H487-G487)*D487</f>
        <v>4000</v>
      </c>
      <c r="L487" s="7">
        <f t="shared" ref="L487" si="810">SUM(K487+J487+I487)</f>
        <v>12000</v>
      </c>
    </row>
    <row r="488" spans="1:12">
      <c r="A488" s="2" t="s">
        <v>146</v>
      </c>
      <c r="B488" s="3" t="s">
        <v>31</v>
      </c>
      <c r="C488" s="4" t="s">
        <v>14</v>
      </c>
      <c r="D488" s="5">
        <v>3000</v>
      </c>
      <c r="E488" s="5">
        <v>416</v>
      </c>
      <c r="F488" s="4">
        <v>418</v>
      </c>
      <c r="G488" s="4">
        <v>0</v>
      </c>
      <c r="H488" s="4">
        <v>0</v>
      </c>
      <c r="I488" s="6">
        <f t="shared" si="789"/>
        <v>6000</v>
      </c>
      <c r="J488" s="4">
        <v>0</v>
      </c>
      <c r="K488" s="4">
        <f t="shared" ref="K488" si="811">SUM(H488-G488)*D488</f>
        <v>0</v>
      </c>
      <c r="L488" s="7">
        <f t="shared" ref="L488" si="812">SUM(K488+J488+I488)</f>
        <v>6000</v>
      </c>
    </row>
    <row r="489" spans="1:12">
      <c r="A489" s="2" t="s">
        <v>146</v>
      </c>
      <c r="B489" s="3" t="s">
        <v>147</v>
      </c>
      <c r="C489" s="4" t="s">
        <v>14</v>
      </c>
      <c r="D489" s="5">
        <v>16000</v>
      </c>
      <c r="E489" s="5">
        <v>90.3</v>
      </c>
      <c r="F489" s="4">
        <v>91</v>
      </c>
      <c r="G489" s="4">
        <v>0</v>
      </c>
      <c r="H489" s="4">
        <v>0</v>
      </c>
      <c r="I489" s="6">
        <f t="shared" si="789"/>
        <v>11200.000000000045</v>
      </c>
      <c r="J489" s="4">
        <v>0</v>
      </c>
      <c r="K489" s="4">
        <f t="shared" ref="K489" si="813">SUM(H489-G489)*D489</f>
        <v>0</v>
      </c>
      <c r="L489" s="7">
        <f t="shared" ref="L489" si="814">SUM(K489+J489+I489)</f>
        <v>11200.000000000045</v>
      </c>
    </row>
    <row r="490" spans="1:12">
      <c r="A490" s="2" t="s">
        <v>146</v>
      </c>
      <c r="B490" s="3" t="s">
        <v>28</v>
      </c>
      <c r="C490" s="4" t="s">
        <v>14</v>
      </c>
      <c r="D490" s="5">
        <v>6000</v>
      </c>
      <c r="E490" s="5">
        <v>262</v>
      </c>
      <c r="F490" s="4">
        <v>263</v>
      </c>
      <c r="G490" s="4">
        <v>0</v>
      </c>
      <c r="H490" s="4">
        <v>0</v>
      </c>
      <c r="I490" s="6">
        <f t="shared" si="789"/>
        <v>6000</v>
      </c>
      <c r="J490" s="4">
        <v>0</v>
      </c>
      <c r="K490" s="4">
        <f t="shared" ref="K490" si="815">SUM(H490-G490)*D490</f>
        <v>0</v>
      </c>
      <c r="L490" s="7">
        <f t="shared" ref="L490" si="816">SUM(K490+J490+I490)</f>
        <v>6000</v>
      </c>
    </row>
    <row r="491" spans="1:12">
      <c r="A491" s="2" t="s">
        <v>146</v>
      </c>
      <c r="B491" s="3" t="s">
        <v>23</v>
      </c>
      <c r="C491" s="4" t="s">
        <v>14</v>
      </c>
      <c r="D491" s="5">
        <v>3000</v>
      </c>
      <c r="E491" s="5">
        <v>432</v>
      </c>
      <c r="F491" s="4">
        <v>429</v>
      </c>
      <c r="G491" s="4">
        <v>0</v>
      </c>
      <c r="H491" s="4">
        <v>0</v>
      </c>
      <c r="I491" s="6">
        <f t="shared" si="789"/>
        <v>-9000</v>
      </c>
      <c r="J491" s="4">
        <v>0</v>
      </c>
      <c r="K491" s="4">
        <f t="shared" ref="K491" si="817">SUM(H491-G491)*D491</f>
        <v>0</v>
      </c>
      <c r="L491" s="7">
        <f t="shared" ref="L491" si="818">SUM(K491+J491+I491)</f>
        <v>-9000</v>
      </c>
    </row>
    <row r="492" spans="1:12">
      <c r="A492" s="2" t="s">
        <v>145</v>
      </c>
      <c r="B492" s="3" t="s">
        <v>49</v>
      </c>
      <c r="C492" s="4" t="s">
        <v>14</v>
      </c>
      <c r="D492" s="5">
        <v>4000</v>
      </c>
      <c r="E492" s="5">
        <v>487.5</v>
      </c>
      <c r="F492" s="4">
        <v>489</v>
      </c>
      <c r="G492" s="4">
        <v>491</v>
      </c>
      <c r="H492" s="4">
        <v>493</v>
      </c>
      <c r="I492" s="6">
        <f t="shared" si="789"/>
        <v>6000</v>
      </c>
      <c r="J492" s="4">
        <f>SUM(G492-F492)*D492</f>
        <v>8000</v>
      </c>
      <c r="K492" s="4">
        <f t="shared" ref="K492" si="819">SUM(H492-G492)*D492</f>
        <v>8000</v>
      </c>
      <c r="L492" s="7">
        <f t="shared" ref="L492" si="820">SUM(K492+J492+I492)</f>
        <v>22000</v>
      </c>
    </row>
    <row r="493" spans="1:12">
      <c r="A493" s="2" t="s">
        <v>145</v>
      </c>
      <c r="B493" s="3" t="s">
        <v>28</v>
      </c>
      <c r="C493" s="4" t="s">
        <v>14</v>
      </c>
      <c r="D493" s="5">
        <v>4000</v>
      </c>
      <c r="E493" s="5">
        <v>255.2</v>
      </c>
      <c r="F493" s="4">
        <v>256.2</v>
      </c>
      <c r="G493" s="4">
        <v>257.2</v>
      </c>
      <c r="H493" s="4">
        <v>258.5</v>
      </c>
      <c r="I493" s="6">
        <f t="shared" si="789"/>
        <v>4000</v>
      </c>
      <c r="J493" s="4">
        <f>SUM(G493-F493)*D493</f>
        <v>4000</v>
      </c>
      <c r="K493" s="4">
        <f t="shared" ref="K493:K494" si="821">SUM(H493-G493)*D493</f>
        <v>5200.0000000000455</v>
      </c>
      <c r="L493" s="7">
        <f t="shared" ref="L493:L494" si="822">SUM(K493+J493+I493)</f>
        <v>13200.000000000045</v>
      </c>
    </row>
    <row r="494" spans="1:12">
      <c r="A494" s="2" t="s">
        <v>145</v>
      </c>
      <c r="B494" s="3" t="s">
        <v>51</v>
      </c>
      <c r="C494" s="4" t="s">
        <v>14</v>
      </c>
      <c r="D494" s="5">
        <v>4000</v>
      </c>
      <c r="E494" s="5">
        <v>626</v>
      </c>
      <c r="F494" s="4">
        <v>627</v>
      </c>
      <c r="G494" s="4">
        <v>0</v>
      </c>
      <c r="H494" s="4">
        <v>0</v>
      </c>
      <c r="I494" s="6">
        <f t="shared" si="789"/>
        <v>4000</v>
      </c>
      <c r="J494" s="4">
        <v>0</v>
      </c>
      <c r="K494" s="4">
        <f t="shared" si="821"/>
        <v>0</v>
      </c>
      <c r="L494" s="7">
        <f t="shared" si="822"/>
        <v>4000</v>
      </c>
    </row>
    <row r="495" spans="1:12">
      <c r="A495" s="2" t="s">
        <v>145</v>
      </c>
      <c r="B495" s="3" t="s">
        <v>40</v>
      </c>
      <c r="C495" s="4" t="s">
        <v>14</v>
      </c>
      <c r="D495" s="5">
        <v>7000</v>
      </c>
      <c r="E495" s="5">
        <v>157</v>
      </c>
      <c r="F495" s="4">
        <v>157</v>
      </c>
      <c r="G495" s="4">
        <v>0</v>
      </c>
      <c r="H495" s="4">
        <v>0</v>
      </c>
      <c r="I495" s="6">
        <f t="shared" si="789"/>
        <v>0</v>
      </c>
      <c r="J495" s="4">
        <v>0</v>
      </c>
      <c r="K495" s="4">
        <f t="shared" ref="K495" si="823">SUM(H495-G495)*D495</f>
        <v>0</v>
      </c>
      <c r="L495" s="7">
        <f t="shared" ref="L495" si="824">SUM(K495+J495+I495)</f>
        <v>0</v>
      </c>
    </row>
    <row r="496" spans="1:12">
      <c r="A496" s="2" t="s">
        <v>145</v>
      </c>
      <c r="B496" s="3" t="s">
        <v>22</v>
      </c>
      <c r="C496" s="4" t="s">
        <v>15</v>
      </c>
      <c r="D496" s="5">
        <v>1600</v>
      </c>
      <c r="E496" s="5">
        <v>1190</v>
      </c>
      <c r="F496" s="4">
        <v>1195</v>
      </c>
      <c r="G496" s="4">
        <v>0</v>
      </c>
      <c r="H496" s="4">
        <v>0</v>
      </c>
      <c r="I496" s="6">
        <f t="shared" si="789"/>
        <v>-8000</v>
      </c>
      <c r="J496" s="4">
        <v>0</v>
      </c>
      <c r="K496" s="4">
        <f t="shared" ref="K496" si="825">SUM(H496-G496)*D496</f>
        <v>0</v>
      </c>
      <c r="L496" s="7">
        <f t="shared" ref="L496" si="826">SUM(K496+J496+I496)</f>
        <v>-8000</v>
      </c>
    </row>
    <row r="497" spans="1:12">
      <c r="A497" s="2" t="s">
        <v>144</v>
      </c>
      <c r="B497" s="3" t="s">
        <v>23</v>
      </c>
      <c r="C497" s="4" t="s">
        <v>14</v>
      </c>
      <c r="D497" s="5">
        <v>3000</v>
      </c>
      <c r="E497" s="5">
        <v>435</v>
      </c>
      <c r="F497" s="4">
        <v>437</v>
      </c>
      <c r="G497" s="4">
        <v>439</v>
      </c>
      <c r="H497" s="4">
        <v>442</v>
      </c>
      <c r="I497" s="6">
        <f t="shared" si="789"/>
        <v>6000</v>
      </c>
      <c r="J497" s="4">
        <f>SUM(G497-F497)*D497</f>
        <v>6000</v>
      </c>
      <c r="K497" s="4">
        <f t="shared" ref="K497" si="827">SUM(H497-G497)*D497</f>
        <v>9000</v>
      </c>
      <c r="L497" s="7">
        <f t="shared" ref="L497" si="828">SUM(K497+J497+I497)</f>
        <v>21000</v>
      </c>
    </row>
    <row r="498" spans="1:12">
      <c r="A498" s="2" t="s">
        <v>144</v>
      </c>
      <c r="B498" s="3" t="s">
        <v>21</v>
      </c>
      <c r="C498" s="4" t="s">
        <v>14</v>
      </c>
      <c r="D498" s="5">
        <v>4000</v>
      </c>
      <c r="E498" s="5">
        <v>383</v>
      </c>
      <c r="F498" s="4">
        <v>384</v>
      </c>
      <c r="G498" s="4">
        <v>385</v>
      </c>
      <c r="H498" s="4">
        <v>386</v>
      </c>
      <c r="I498" s="6">
        <f t="shared" si="789"/>
        <v>4000</v>
      </c>
      <c r="J498" s="4">
        <f>SUM(G498-F498)*D498</f>
        <v>4000</v>
      </c>
      <c r="K498" s="4">
        <f t="shared" ref="K498" si="829">SUM(H498-G498)*D498</f>
        <v>4000</v>
      </c>
      <c r="L498" s="7">
        <f t="shared" ref="L498" si="830">SUM(K498+J498+I498)</f>
        <v>12000</v>
      </c>
    </row>
    <row r="499" spans="1:12">
      <c r="A499" s="2" t="s">
        <v>144</v>
      </c>
      <c r="B499" s="3" t="s">
        <v>29</v>
      </c>
      <c r="C499" s="4" t="s">
        <v>14</v>
      </c>
      <c r="D499" s="5">
        <v>1400</v>
      </c>
      <c r="E499" s="5">
        <v>1799</v>
      </c>
      <c r="F499" s="4">
        <v>1804</v>
      </c>
      <c r="G499" s="4">
        <v>1808</v>
      </c>
      <c r="H499" s="4">
        <v>1812</v>
      </c>
      <c r="I499" s="6">
        <f t="shared" si="789"/>
        <v>7000</v>
      </c>
      <c r="J499" s="4">
        <f>SUM(G499-F499)*D499</f>
        <v>5600</v>
      </c>
      <c r="K499" s="4">
        <f t="shared" ref="K499" si="831">SUM(H499-G499)*D499</f>
        <v>5600</v>
      </c>
      <c r="L499" s="7">
        <f t="shared" ref="L499" si="832">SUM(K499+J499+I499)</f>
        <v>18200</v>
      </c>
    </row>
    <row r="500" spans="1:12">
      <c r="A500" s="2" t="s">
        <v>144</v>
      </c>
      <c r="B500" s="3" t="s">
        <v>143</v>
      </c>
      <c r="C500" s="4" t="s">
        <v>14</v>
      </c>
      <c r="D500" s="5">
        <v>16000</v>
      </c>
      <c r="E500" s="5">
        <v>125</v>
      </c>
      <c r="F500" s="4">
        <v>125</v>
      </c>
      <c r="G500" s="4">
        <v>0</v>
      </c>
      <c r="H500" s="4">
        <v>0</v>
      </c>
      <c r="I500" s="6">
        <f t="shared" si="789"/>
        <v>0</v>
      </c>
      <c r="J500" s="4">
        <v>0</v>
      </c>
      <c r="K500" s="4">
        <f t="shared" ref="K500" si="833">SUM(H500-G500)*D500</f>
        <v>0</v>
      </c>
      <c r="L500" s="7">
        <f t="shared" ref="L500" si="834">SUM(K500+J500+I500)</f>
        <v>0</v>
      </c>
    </row>
    <row r="501" spans="1:12">
      <c r="A501" s="2" t="s">
        <v>142</v>
      </c>
      <c r="B501" s="3" t="s">
        <v>24</v>
      </c>
      <c r="C501" s="4" t="s">
        <v>14</v>
      </c>
      <c r="D501" s="5">
        <v>4000</v>
      </c>
      <c r="E501" s="5">
        <v>598</v>
      </c>
      <c r="F501" s="4">
        <v>599</v>
      </c>
      <c r="G501" s="4">
        <v>600</v>
      </c>
      <c r="H501" s="4">
        <v>601</v>
      </c>
      <c r="I501" s="6">
        <f t="shared" si="789"/>
        <v>4000</v>
      </c>
      <c r="J501" s="4">
        <f>SUM(G501-F501)*D501</f>
        <v>4000</v>
      </c>
      <c r="K501" s="4">
        <f t="shared" ref="K501" si="835">SUM(H501-G501)*D501</f>
        <v>4000</v>
      </c>
      <c r="L501" s="7">
        <f t="shared" ref="L501" si="836">SUM(K501+J501+I501)</f>
        <v>12000</v>
      </c>
    </row>
    <row r="502" spans="1:12">
      <c r="A502" s="2" t="s">
        <v>142</v>
      </c>
      <c r="B502" s="3" t="s">
        <v>49</v>
      </c>
      <c r="C502" s="4" t="s">
        <v>14</v>
      </c>
      <c r="D502" s="5">
        <v>4000</v>
      </c>
      <c r="E502" s="5">
        <v>491.5</v>
      </c>
      <c r="F502" s="4">
        <v>492.5</v>
      </c>
      <c r="G502" s="4">
        <v>493.5</v>
      </c>
      <c r="H502" s="4">
        <v>494.5</v>
      </c>
      <c r="I502" s="6">
        <f t="shared" si="789"/>
        <v>4000</v>
      </c>
      <c r="J502" s="4">
        <f>SUM(G502-F502)*D502</f>
        <v>4000</v>
      </c>
      <c r="K502" s="4">
        <f t="shared" ref="K502:K506" si="837">SUM(H502-G502)*D502</f>
        <v>4000</v>
      </c>
      <c r="L502" s="7">
        <f t="shared" ref="L502" si="838">SUM(K502+J502+I502)</f>
        <v>12000</v>
      </c>
    </row>
    <row r="503" spans="1:12">
      <c r="A503" s="2" t="s">
        <v>142</v>
      </c>
      <c r="B503" s="3" t="s">
        <v>58</v>
      </c>
      <c r="C503" s="4" t="s">
        <v>14</v>
      </c>
      <c r="D503" s="5">
        <v>7000</v>
      </c>
      <c r="E503" s="5">
        <v>226</v>
      </c>
      <c r="F503" s="4">
        <v>226</v>
      </c>
      <c r="G503" s="4">
        <v>0</v>
      </c>
      <c r="H503" s="4">
        <v>0</v>
      </c>
      <c r="I503" s="6">
        <f t="shared" si="789"/>
        <v>0</v>
      </c>
      <c r="J503" s="4">
        <v>0</v>
      </c>
      <c r="K503" s="4">
        <f t="shared" ref="K503" si="839">SUM(H503-G503)*D503</f>
        <v>0</v>
      </c>
      <c r="L503" s="7">
        <f t="shared" ref="L503" si="840">SUM(K503+J503+I503)</f>
        <v>0</v>
      </c>
    </row>
    <row r="504" spans="1:12">
      <c r="A504" s="2" t="s">
        <v>142</v>
      </c>
      <c r="B504" s="3" t="s">
        <v>41</v>
      </c>
      <c r="C504" s="4" t="s">
        <v>14</v>
      </c>
      <c r="D504" s="5">
        <v>4000</v>
      </c>
      <c r="E504" s="5">
        <v>406.5</v>
      </c>
      <c r="F504" s="4">
        <v>406.5</v>
      </c>
      <c r="G504" s="4">
        <v>0</v>
      </c>
      <c r="H504" s="4">
        <v>0</v>
      </c>
      <c r="I504" s="6">
        <f t="shared" si="789"/>
        <v>0</v>
      </c>
      <c r="J504" s="4">
        <v>0</v>
      </c>
      <c r="K504" s="4">
        <f t="shared" ref="K504" si="841">SUM(H504-G504)*D504</f>
        <v>0</v>
      </c>
      <c r="L504" s="7">
        <f t="shared" ref="L504" si="842">SUM(K504+J504+I504)</f>
        <v>0</v>
      </c>
    </row>
    <row r="505" spans="1:12">
      <c r="A505" s="2" t="s">
        <v>141</v>
      </c>
      <c r="B505" s="3" t="s">
        <v>46</v>
      </c>
      <c r="C505" s="4" t="s">
        <v>14</v>
      </c>
      <c r="D505" s="5">
        <v>2000</v>
      </c>
      <c r="E505" s="5">
        <v>794</v>
      </c>
      <c r="F505" s="4">
        <v>796.5</v>
      </c>
      <c r="G505" s="4">
        <v>798</v>
      </c>
      <c r="H505" s="4">
        <v>800</v>
      </c>
      <c r="I505" s="6">
        <f t="shared" si="789"/>
        <v>5000</v>
      </c>
      <c r="J505" s="4">
        <f>SUM(G505-F505)*D505</f>
        <v>3000</v>
      </c>
      <c r="K505" s="4">
        <f t="shared" si="837"/>
        <v>4000</v>
      </c>
      <c r="L505" s="7">
        <f t="shared" ref="L505" si="843">SUM(K505+J505+I505)</f>
        <v>12000</v>
      </c>
    </row>
    <row r="506" spans="1:12">
      <c r="A506" s="2" t="s">
        <v>141</v>
      </c>
      <c r="B506" s="3" t="s">
        <v>49</v>
      </c>
      <c r="C506" s="4" t="s">
        <v>14</v>
      </c>
      <c r="D506" s="5">
        <v>4000</v>
      </c>
      <c r="E506" s="5">
        <v>479</v>
      </c>
      <c r="F506" s="4">
        <v>480</v>
      </c>
      <c r="G506" s="4">
        <v>481</v>
      </c>
      <c r="H506" s="4">
        <v>482</v>
      </c>
      <c r="I506" s="6">
        <f t="shared" si="789"/>
        <v>4000</v>
      </c>
      <c r="J506" s="4">
        <f>SUM(G506-F506)*D506</f>
        <v>4000</v>
      </c>
      <c r="K506" s="4">
        <f t="shared" si="837"/>
        <v>4000</v>
      </c>
      <c r="L506" s="7">
        <f t="shared" ref="L506" si="844">SUM(K506+J506+I506)</f>
        <v>12000</v>
      </c>
    </row>
    <row r="507" spans="1:12">
      <c r="A507" s="2" t="s">
        <v>141</v>
      </c>
      <c r="B507" s="3" t="s">
        <v>46</v>
      </c>
      <c r="C507" s="4" t="s">
        <v>14</v>
      </c>
      <c r="D507" s="5">
        <v>2000</v>
      </c>
      <c r="E507" s="5">
        <v>805</v>
      </c>
      <c r="F507" s="4">
        <v>807</v>
      </c>
      <c r="G507" s="4">
        <v>809</v>
      </c>
      <c r="H507" s="4">
        <v>0</v>
      </c>
      <c r="I507" s="6">
        <f t="shared" si="789"/>
        <v>4000</v>
      </c>
      <c r="J507" s="4">
        <f>SUM(G507-F507)*D507</f>
        <v>4000</v>
      </c>
      <c r="K507" s="4">
        <v>0</v>
      </c>
      <c r="L507" s="7">
        <f t="shared" ref="L507:L508" si="845">SUM(K507+J507+I507)</f>
        <v>8000</v>
      </c>
    </row>
    <row r="508" spans="1:12">
      <c r="A508" s="2" t="s">
        <v>141</v>
      </c>
      <c r="B508" s="3" t="s">
        <v>49</v>
      </c>
      <c r="C508" s="4" t="s">
        <v>14</v>
      </c>
      <c r="D508" s="5">
        <v>4000</v>
      </c>
      <c r="E508" s="5">
        <v>483</v>
      </c>
      <c r="F508" s="4">
        <v>484</v>
      </c>
      <c r="G508" s="4">
        <v>485</v>
      </c>
      <c r="H508" s="4">
        <v>486</v>
      </c>
      <c r="I508" s="6">
        <f t="shared" si="789"/>
        <v>4000</v>
      </c>
      <c r="J508" s="4">
        <f>SUM(G508-F508)*D508</f>
        <v>4000</v>
      </c>
      <c r="K508" s="4">
        <f t="shared" ref="K508" si="846">SUM(H508-G508)*D508</f>
        <v>4000</v>
      </c>
      <c r="L508" s="7">
        <f t="shared" si="845"/>
        <v>12000</v>
      </c>
    </row>
    <row r="509" spans="1:12">
      <c r="A509" s="2" t="s">
        <v>141</v>
      </c>
      <c r="B509" s="3" t="s">
        <v>66</v>
      </c>
      <c r="C509" s="4" t="s">
        <v>14</v>
      </c>
      <c r="D509" s="5">
        <v>1000</v>
      </c>
      <c r="E509" s="5">
        <v>1738.5</v>
      </c>
      <c r="F509" s="4">
        <v>1738.5</v>
      </c>
      <c r="G509" s="4">
        <v>0</v>
      </c>
      <c r="H509" s="4">
        <v>0</v>
      </c>
      <c r="I509" s="6">
        <f t="shared" si="789"/>
        <v>0</v>
      </c>
      <c r="J509" s="4">
        <v>0</v>
      </c>
      <c r="K509" s="4">
        <f t="shared" ref="K509" si="847">SUM(H509-G509)*D509</f>
        <v>0</v>
      </c>
      <c r="L509" s="7">
        <f t="shared" ref="L509" si="848">SUM(K509+J509+I509)</f>
        <v>0</v>
      </c>
    </row>
    <row r="510" spans="1:12">
      <c r="A510" s="2" t="s">
        <v>141</v>
      </c>
      <c r="B510" s="3" t="s">
        <v>23</v>
      </c>
      <c r="C510" s="4" t="s">
        <v>14</v>
      </c>
      <c r="D510" s="5">
        <v>3000</v>
      </c>
      <c r="E510" s="5">
        <v>400</v>
      </c>
      <c r="F510" s="4">
        <v>397.5</v>
      </c>
      <c r="G510" s="4">
        <v>0</v>
      </c>
      <c r="H510" s="4">
        <v>0</v>
      </c>
      <c r="I510" s="6">
        <f t="shared" si="789"/>
        <v>-7500</v>
      </c>
      <c r="J510" s="4">
        <v>0</v>
      </c>
      <c r="K510" s="4">
        <f t="shared" ref="K510" si="849">SUM(H510-G510)*D510</f>
        <v>0</v>
      </c>
      <c r="L510" s="7">
        <f t="shared" ref="L510" si="850">SUM(K510+J510+I510)</f>
        <v>-7500</v>
      </c>
    </row>
    <row r="511" spans="1:12">
      <c r="A511" s="2" t="s">
        <v>140</v>
      </c>
      <c r="B511" s="3" t="s">
        <v>16</v>
      </c>
      <c r="C511" s="4" t="s">
        <v>14</v>
      </c>
      <c r="D511" s="5">
        <v>1400</v>
      </c>
      <c r="E511" s="5">
        <v>1936</v>
      </c>
      <c r="F511" s="4">
        <v>1940</v>
      </c>
      <c r="G511" s="4">
        <v>1945</v>
      </c>
      <c r="H511" s="4">
        <v>0</v>
      </c>
      <c r="I511" s="6">
        <f t="shared" si="789"/>
        <v>5600</v>
      </c>
      <c r="J511" s="4">
        <f>SUM(G511-F511)*D511</f>
        <v>7000</v>
      </c>
      <c r="K511" s="4">
        <v>0</v>
      </c>
      <c r="L511" s="7">
        <f t="shared" ref="L511" si="851">SUM(K511+J511+I511)</f>
        <v>12600</v>
      </c>
    </row>
    <row r="512" spans="1:12">
      <c r="A512" s="2" t="s">
        <v>140</v>
      </c>
      <c r="B512" s="3" t="s">
        <v>23</v>
      </c>
      <c r="C512" s="4" t="s">
        <v>14</v>
      </c>
      <c r="D512" s="5">
        <v>3000</v>
      </c>
      <c r="E512" s="5">
        <v>383</v>
      </c>
      <c r="F512" s="4">
        <v>385.5</v>
      </c>
      <c r="G512" s="4">
        <v>0</v>
      </c>
      <c r="H512" s="4">
        <v>0</v>
      </c>
      <c r="I512" s="6">
        <f t="shared" si="789"/>
        <v>7500</v>
      </c>
      <c r="J512" s="4">
        <v>0</v>
      </c>
      <c r="K512" s="4">
        <v>0</v>
      </c>
      <c r="L512" s="7">
        <f t="shared" ref="L512" si="852">SUM(K512+J512+I512)</f>
        <v>7500</v>
      </c>
    </row>
    <row r="513" spans="1:12">
      <c r="A513" s="2" t="s">
        <v>139</v>
      </c>
      <c r="B513" s="3" t="s">
        <v>19</v>
      </c>
      <c r="C513" s="4" t="s">
        <v>14</v>
      </c>
      <c r="D513" s="5">
        <v>2000</v>
      </c>
      <c r="E513" s="5">
        <v>900</v>
      </c>
      <c r="F513" s="4">
        <v>902</v>
      </c>
      <c r="G513" s="4">
        <v>904</v>
      </c>
      <c r="H513" s="4">
        <v>906</v>
      </c>
      <c r="I513" s="6">
        <f t="shared" si="789"/>
        <v>4000</v>
      </c>
      <c r="J513" s="4">
        <f>SUM(G513-F513)*D513</f>
        <v>4000</v>
      </c>
      <c r="K513" s="4">
        <f t="shared" ref="K513" si="853">SUM(H513-G513)*D513</f>
        <v>4000</v>
      </c>
      <c r="L513" s="7">
        <f t="shared" ref="L513" si="854">SUM(K513+J513+I513)</f>
        <v>12000</v>
      </c>
    </row>
    <row r="514" spans="1:12">
      <c r="A514" s="2" t="s">
        <v>139</v>
      </c>
      <c r="B514" s="3" t="s">
        <v>17</v>
      </c>
      <c r="C514" s="4" t="s">
        <v>14</v>
      </c>
      <c r="D514" s="5">
        <v>7000</v>
      </c>
      <c r="E514" s="5">
        <v>329</v>
      </c>
      <c r="F514" s="4">
        <v>330</v>
      </c>
      <c r="G514" s="4">
        <v>331</v>
      </c>
      <c r="H514" s="4">
        <v>0</v>
      </c>
      <c r="I514" s="6">
        <f t="shared" si="789"/>
        <v>7000</v>
      </c>
      <c r="J514" s="4">
        <f>SUM(G514-F514)*D514</f>
        <v>7000</v>
      </c>
      <c r="K514" s="4">
        <v>0</v>
      </c>
      <c r="L514" s="7">
        <f t="shared" ref="L514" si="855">SUM(K514+J514+I514)</f>
        <v>14000</v>
      </c>
    </row>
    <row r="515" spans="1:12">
      <c r="A515" s="2" t="s">
        <v>139</v>
      </c>
      <c r="B515" s="3" t="s">
        <v>120</v>
      </c>
      <c r="C515" s="4" t="s">
        <v>14</v>
      </c>
      <c r="D515" s="5">
        <v>2000</v>
      </c>
      <c r="E515" s="5">
        <v>399</v>
      </c>
      <c r="F515" s="4">
        <v>396.5</v>
      </c>
      <c r="G515" s="4">
        <v>0</v>
      </c>
      <c r="H515" s="4">
        <v>0</v>
      </c>
      <c r="I515" s="6">
        <f t="shared" si="789"/>
        <v>-5000</v>
      </c>
      <c r="J515" s="4">
        <v>0</v>
      </c>
      <c r="K515" s="4">
        <f t="shared" ref="K515:K516" si="856">SUM(H515-G515)*D515</f>
        <v>0</v>
      </c>
      <c r="L515" s="7">
        <f t="shared" ref="L515" si="857">SUM(K515+J515+I515)</f>
        <v>-5000</v>
      </c>
    </row>
    <row r="516" spans="1:12">
      <c r="A516" s="2" t="s">
        <v>138</v>
      </c>
      <c r="B516" s="3" t="s">
        <v>21</v>
      </c>
      <c r="C516" s="4" t="s">
        <v>14</v>
      </c>
      <c r="D516" s="5">
        <v>4000</v>
      </c>
      <c r="E516" s="5">
        <v>370</v>
      </c>
      <c r="F516" s="4">
        <v>371</v>
      </c>
      <c r="G516" s="4">
        <v>372</v>
      </c>
      <c r="H516" s="4">
        <v>373</v>
      </c>
      <c r="I516" s="6">
        <f t="shared" si="789"/>
        <v>4000</v>
      </c>
      <c r="J516" s="4">
        <f>SUM(G516-F516)*D516</f>
        <v>4000</v>
      </c>
      <c r="K516" s="4">
        <f t="shared" si="856"/>
        <v>4000</v>
      </c>
      <c r="L516" s="7">
        <f t="shared" ref="L516" si="858">SUM(K516+J516+I516)</f>
        <v>12000</v>
      </c>
    </row>
    <row r="517" spans="1:12">
      <c r="A517" s="2" t="s">
        <v>138</v>
      </c>
      <c r="B517" s="3" t="s">
        <v>73</v>
      </c>
      <c r="C517" s="4" t="s">
        <v>14</v>
      </c>
      <c r="D517" s="5">
        <v>12000</v>
      </c>
      <c r="E517" s="5">
        <v>165.1</v>
      </c>
      <c r="F517" s="4">
        <v>165.5</v>
      </c>
      <c r="G517" s="4">
        <v>166</v>
      </c>
      <c r="H517" s="4">
        <v>166.5</v>
      </c>
      <c r="I517" s="6">
        <f t="shared" si="789"/>
        <v>4800.0000000000682</v>
      </c>
      <c r="J517" s="4">
        <f>SUM(G517-F517)*D517</f>
        <v>6000</v>
      </c>
      <c r="K517" s="4">
        <f t="shared" ref="K517" si="859">SUM(H517-G517)*D517</f>
        <v>6000</v>
      </c>
      <c r="L517" s="7">
        <f t="shared" ref="L517" si="860">SUM(K517+J517+I517)</f>
        <v>16800.000000000069</v>
      </c>
    </row>
    <row r="518" spans="1:12">
      <c r="A518" s="2" t="s">
        <v>138</v>
      </c>
      <c r="B518" s="3" t="s">
        <v>52</v>
      </c>
      <c r="C518" s="4" t="s">
        <v>14</v>
      </c>
      <c r="D518" s="5">
        <v>6000</v>
      </c>
      <c r="E518" s="5">
        <v>222.5</v>
      </c>
      <c r="F518" s="4">
        <v>223.25</v>
      </c>
      <c r="G518" s="4">
        <v>0</v>
      </c>
      <c r="H518" s="4">
        <v>0</v>
      </c>
      <c r="I518" s="6">
        <f t="shared" si="789"/>
        <v>4500</v>
      </c>
      <c r="J518" s="4">
        <v>0</v>
      </c>
      <c r="K518" s="4">
        <f t="shared" ref="K518" si="861">SUM(H518-G518)*D518</f>
        <v>0</v>
      </c>
      <c r="L518" s="7">
        <f t="shared" ref="L518" si="862">SUM(K518+J518+I518)</f>
        <v>4500</v>
      </c>
    </row>
    <row r="519" spans="1:12">
      <c r="A519" s="2" t="s">
        <v>137</v>
      </c>
      <c r="B519" s="3" t="s">
        <v>28</v>
      </c>
      <c r="C519" s="4" t="s">
        <v>14</v>
      </c>
      <c r="D519" s="5">
        <v>6000</v>
      </c>
      <c r="E519" s="5">
        <v>259.5</v>
      </c>
      <c r="F519" s="4">
        <v>260.5</v>
      </c>
      <c r="G519" s="4">
        <v>261.5</v>
      </c>
      <c r="H519" s="4">
        <v>262.5</v>
      </c>
      <c r="I519" s="6">
        <f t="shared" si="789"/>
        <v>6000</v>
      </c>
      <c r="J519" s="4">
        <f>SUM(G519-F519)*D519</f>
        <v>6000</v>
      </c>
      <c r="K519" s="4">
        <f t="shared" ref="K519" si="863">SUM(H519-G519)*D519</f>
        <v>6000</v>
      </c>
      <c r="L519" s="7">
        <f t="shared" ref="L519" si="864">SUM(K519+J519+I519)</f>
        <v>18000</v>
      </c>
    </row>
    <row r="520" spans="1:12">
      <c r="A520" s="2" t="s">
        <v>137</v>
      </c>
      <c r="B520" s="3" t="s">
        <v>19</v>
      </c>
      <c r="C520" s="4" t="s">
        <v>14</v>
      </c>
      <c r="D520" s="5">
        <v>2000</v>
      </c>
      <c r="E520" s="5">
        <v>869</v>
      </c>
      <c r="F520" s="4">
        <v>872</v>
      </c>
      <c r="G520" s="4">
        <v>875</v>
      </c>
      <c r="H520" s="4">
        <v>0</v>
      </c>
      <c r="I520" s="6">
        <f t="shared" si="789"/>
        <v>6000</v>
      </c>
      <c r="J520" s="4">
        <f>SUM(G520-F520)*D520</f>
        <v>6000</v>
      </c>
      <c r="K520" s="4">
        <v>0</v>
      </c>
      <c r="L520" s="7">
        <f t="shared" ref="L520" si="865">SUM(K520+J520+I520)</f>
        <v>12000</v>
      </c>
    </row>
    <row r="521" spans="1:12">
      <c r="A521" s="2" t="s">
        <v>137</v>
      </c>
      <c r="B521" s="3" t="s">
        <v>66</v>
      </c>
      <c r="C521" s="4" t="s">
        <v>14</v>
      </c>
      <c r="D521" s="5">
        <v>1000</v>
      </c>
      <c r="E521" s="5">
        <v>1690</v>
      </c>
      <c r="F521" s="4">
        <v>1698</v>
      </c>
      <c r="G521" s="4">
        <v>1708</v>
      </c>
      <c r="H521" s="4">
        <v>0</v>
      </c>
      <c r="I521" s="6">
        <f t="shared" si="789"/>
        <v>8000</v>
      </c>
      <c r="J521" s="4">
        <f>SUM(G521-F521)*D521</f>
        <v>10000</v>
      </c>
      <c r="K521" s="4">
        <v>0</v>
      </c>
      <c r="L521" s="7">
        <f t="shared" ref="L521:L522" si="866">SUM(K521+J521+I521)</f>
        <v>18000</v>
      </c>
    </row>
    <row r="522" spans="1:12">
      <c r="A522" s="2" t="s">
        <v>137</v>
      </c>
      <c r="B522" s="3" t="s">
        <v>76</v>
      </c>
      <c r="C522" s="4" t="s">
        <v>15</v>
      </c>
      <c r="D522" s="5">
        <v>20000</v>
      </c>
      <c r="E522" s="5">
        <v>223</v>
      </c>
      <c r="F522" s="4">
        <v>222.5</v>
      </c>
      <c r="G522" s="4">
        <v>0</v>
      </c>
      <c r="H522" s="4">
        <v>0</v>
      </c>
      <c r="I522" s="6">
        <f t="shared" si="789"/>
        <v>10000</v>
      </c>
      <c r="J522" s="4">
        <v>0</v>
      </c>
      <c r="K522" s="4">
        <f t="shared" ref="K522" si="867">SUM(G522-H522)*D522</f>
        <v>0</v>
      </c>
      <c r="L522" s="7">
        <f t="shared" si="866"/>
        <v>10000</v>
      </c>
    </row>
    <row r="523" spans="1:12">
      <c r="A523" s="2" t="s">
        <v>137</v>
      </c>
      <c r="B523" s="3" t="s">
        <v>23</v>
      </c>
      <c r="C523" s="4" t="s">
        <v>14</v>
      </c>
      <c r="D523" s="5">
        <v>1000</v>
      </c>
      <c r="E523" s="5">
        <v>375</v>
      </c>
      <c r="F523" s="4">
        <v>372</v>
      </c>
      <c r="G523" s="4">
        <v>0</v>
      </c>
      <c r="H523" s="4">
        <v>0</v>
      </c>
      <c r="I523" s="6">
        <f t="shared" si="789"/>
        <v>-3000</v>
      </c>
      <c r="J523" s="4">
        <v>0</v>
      </c>
      <c r="K523" s="4">
        <v>0</v>
      </c>
      <c r="L523" s="7">
        <f t="shared" ref="L523" si="868">SUM(K523+J523+I523)</f>
        <v>-3000</v>
      </c>
    </row>
    <row r="524" spans="1:12">
      <c r="A524" s="2" t="s">
        <v>136</v>
      </c>
      <c r="B524" s="3" t="s">
        <v>60</v>
      </c>
      <c r="C524" s="4" t="s">
        <v>14</v>
      </c>
      <c r="D524" s="5">
        <v>3600</v>
      </c>
      <c r="E524" s="5">
        <v>475</v>
      </c>
      <c r="F524" s="4">
        <v>477</v>
      </c>
      <c r="G524" s="4">
        <v>479</v>
      </c>
      <c r="H524" s="4">
        <v>482</v>
      </c>
      <c r="I524" s="6">
        <f t="shared" si="789"/>
        <v>7200</v>
      </c>
      <c r="J524" s="4">
        <f>SUM(G524-F524)*D524</f>
        <v>7200</v>
      </c>
      <c r="K524" s="4">
        <f t="shared" ref="K524:K525" si="869">SUM(H524-G524)*D524</f>
        <v>10800</v>
      </c>
      <c r="L524" s="7">
        <f t="shared" ref="L524" si="870">SUM(K524+J524+I524)</f>
        <v>25200</v>
      </c>
    </row>
    <row r="525" spans="1:12">
      <c r="A525" s="2" t="s">
        <v>134</v>
      </c>
      <c r="B525" s="3" t="s">
        <v>102</v>
      </c>
      <c r="C525" s="4" t="s">
        <v>14</v>
      </c>
      <c r="D525" s="5">
        <v>4000</v>
      </c>
      <c r="E525" s="5">
        <v>477</v>
      </c>
      <c r="F525" s="4">
        <v>479</v>
      </c>
      <c r="G525" s="4">
        <v>481</v>
      </c>
      <c r="H525" s="4">
        <v>483</v>
      </c>
      <c r="I525" s="6">
        <f t="shared" si="789"/>
        <v>8000</v>
      </c>
      <c r="J525" s="4">
        <f>SUM(G525-F525)*D525</f>
        <v>8000</v>
      </c>
      <c r="K525" s="4">
        <f t="shared" si="869"/>
        <v>8000</v>
      </c>
      <c r="L525" s="7">
        <f t="shared" ref="L525" si="871">SUM(K525+J525+I525)</f>
        <v>24000</v>
      </c>
    </row>
    <row r="526" spans="1:12">
      <c r="A526" s="2" t="s">
        <v>134</v>
      </c>
      <c r="B526" s="3" t="s">
        <v>51</v>
      </c>
      <c r="C526" s="4" t="s">
        <v>14</v>
      </c>
      <c r="D526" s="5">
        <v>4000</v>
      </c>
      <c r="E526" s="5">
        <v>564.5</v>
      </c>
      <c r="F526" s="4">
        <v>565.5</v>
      </c>
      <c r="G526" s="4">
        <v>0</v>
      </c>
      <c r="H526" s="4">
        <v>0</v>
      </c>
      <c r="I526" s="6">
        <f t="shared" si="789"/>
        <v>4000</v>
      </c>
      <c r="J526" s="4">
        <v>0</v>
      </c>
      <c r="K526" s="4">
        <f t="shared" ref="K526" si="872">SUM(H526-G526)*D526</f>
        <v>0</v>
      </c>
      <c r="L526" s="7">
        <f t="shared" ref="L526" si="873">SUM(K526+J526+I526)</f>
        <v>4000</v>
      </c>
    </row>
    <row r="527" spans="1:12">
      <c r="A527" s="2" t="s">
        <v>134</v>
      </c>
      <c r="B527" s="3" t="s">
        <v>104</v>
      </c>
      <c r="C527" s="4" t="s">
        <v>14</v>
      </c>
      <c r="D527" s="5">
        <v>7000</v>
      </c>
      <c r="E527" s="5">
        <v>280.5</v>
      </c>
      <c r="F527" s="4">
        <v>281.25</v>
      </c>
      <c r="G527" s="4">
        <v>0</v>
      </c>
      <c r="H527" s="4">
        <v>0</v>
      </c>
      <c r="I527" s="6">
        <f t="shared" si="789"/>
        <v>5250</v>
      </c>
      <c r="J527" s="4">
        <v>0</v>
      </c>
      <c r="K527" s="4">
        <f t="shared" ref="K527" si="874">SUM(H527-G527)*D527</f>
        <v>0</v>
      </c>
      <c r="L527" s="7">
        <f t="shared" ref="L527" si="875">SUM(K527+J527+I527)</f>
        <v>5250</v>
      </c>
    </row>
    <row r="528" spans="1:12">
      <c r="A528" s="2" t="s">
        <v>134</v>
      </c>
      <c r="B528" s="3" t="s">
        <v>135</v>
      </c>
      <c r="C528" s="4" t="s">
        <v>14</v>
      </c>
      <c r="D528" s="5">
        <v>1000</v>
      </c>
      <c r="E528" s="5">
        <v>1624</v>
      </c>
      <c r="F528" s="4">
        <v>1628</v>
      </c>
      <c r="G528" s="4">
        <v>0</v>
      </c>
      <c r="H528" s="4">
        <v>0</v>
      </c>
      <c r="I528" s="6">
        <f t="shared" si="789"/>
        <v>4000</v>
      </c>
      <c r="J528" s="4">
        <v>0</v>
      </c>
      <c r="K528" s="4">
        <f t="shared" ref="K528" si="876">SUM(H528-G528)*D528</f>
        <v>0</v>
      </c>
      <c r="L528" s="7">
        <f t="shared" ref="L528" si="877">SUM(K528+J528+I528)</f>
        <v>4000</v>
      </c>
    </row>
    <row r="529" spans="1:12">
      <c r="A529" s="2" t="s">
        <v>134</v>
      </c>
      <c r="B529" s="3" t="s">
        <v>52</v>
      </c>
      <c r="C529" s="4" t="s">
        <v>14</v>
      </c>
      <c r="D529" s="5">
        <v>7000</v>
      </c>
      <c r="E529" s="5">
        <v>222</v>
      </c>
      <c r="F529" s="4">
        <v>221</v>
      </c>
      <c r="G529" s="4">
        <v>0</v>
      </c>
      <c r="H529" s="4">
        <v>0</v>
      </c>
      <c r="I529" s="6">
        <f t="shared" si="789"/>
        <v>-7000</v>
      </c>
      <c r="J529" s="4">
        <v>0</v>
      </c>
      <c r="K529" s="4">
        <f t="shared" ref="K529" si="878">SUM(H529-G529)*D529</f>
        <v>0</v>
      </c>
      <c r="L529" s="7">
        <f t="shared" ref="L529" si="879">SUM(K529+J529+I529)</f>
        <v>-7000</v>
      </c>
    </row>
    <row r="530" spans="1:12">
      <c r="A530" s="2" t="s">
        <v>132</v>
      </c>
      <c r="B530" s="3" t="s">
        <v>133</v>
      </c>
      <c r="C530" s="4" t="s">
        <v>14</v>
      </c>
      <c r="D530" s="5">
        <v>14000</v>
      </c>
      <c r="E530" s="5">
        <v>96.7</v>
      </c>
      <c r="F530" s="4">
        <v>97.2</v>
      </c>
      <c r="G530" s="4">
        <v>98</v>
      </c>
      <c r="H530" s="4">
        <v>99</v>
      </c>
      <c r="I530" s="6">
        <f t="shared" si="789"/>
        <v>7000</v>
      </c>
      <c r="J530" s="4">
        <f>SUM(G530-F530)*D530</f>
        <v>11199.99999999996</v>
      </c>
      <c r="K530" s="4">
        <f t="shared" ref="K530" si="880">SUM(H530-G530)*D530</f>
        <v>14000</v>
      </c>
      <c r="L530" s="7">
        <f t="shared" ref="L530" si="881">SUM(K530+J530+I530)</f>
        <v>32199.99999999996</v>
      </c>
    </row>
    <row r="531" spans="1:12">
      <c r="A531" s="2" t="s">
        <v>132</v>
      </c>
      <c r="B531" s="3" t="s">
        <v>38</v>
      </c>
      <c r="C531" s="4" t="s">
        <v>14</v>
      </c>
      <c r="D531" s="5">
        <v>8000</v>
      </c>
      <c r="E531" s="5">
        <v>159.75</v>
      </c>
      <c r="F531" s="4">
        <v>160.25</v>
      </c>
      <c r="G531" s="4">
        <v>161</v>
      </c>
      <c r="H531" s="4">
        <v>162</v>
      </c>
      <c r="I531" s="6">
        <f t="shared" si="789"/>
        <v>4000</v>
      </c>
      <c r="J531" s="4">
        <f>SUM(G531-F531)*D531</f>
        <v>6000</v>
      </c>
      <c r="K531" s="4">
        <f t="shared" ref="K531" si="882">SUM(H531-G531)*D531</f>
        <v>8000</v>
      </c>
      <c r="L531" s="7">
        <f t="shared" ref="L531" si="883">SUM(K531+J531+I531)</f>
        <v>18000</v>
      </c>
    </row>
    <row r="532" spans="1:12">
      <c r="A532" s="2" t="s">
        <v>130</v>
      </c>
      <c r="B532" s="3" t="s">
        <v>131</v>
      </c>
      <c r="C532" s="4" t="s">
        <v>14</v>
      </c>
      <c r="D532" s="5">
        <v>12000</v>
      </c>
      <c r="E532" s="5">
        <v>107</v>
      </c>
      <c r="F532" s="4">
        <v>107.5</v>
      </c>
      <c r="G532" s="4">
        <v>108</v>
      </c>
      <c r="H532" s="4">
        <v>108.5</v>
      </c>
      <c r="I532" s="6">
        <f t="shared" si="789"/>
        <v>6000</v>
      </c>
      <c r="J532" s="4">
        <f>SUM(G532-F532)*D532</f>
        <v>6000</v>
      </c>
      <c r="K532" s="4">
        <f t="shared" ref="K532" si="884">SUM(H532-G532)*D532</f>
        <v>6000</v>
      </c>
      <c r="L532" s="7">
        <f t="shared" ref="L532" si="885">SUM(K532+J532+I532)</f>
        <v>18000</v>
      </c>
    </row>
    <row r="533" spans="1:12">
      <c r="A533" s="2" t="s">
        <v>130</v>
      </c>
      <c r="B533" s="3" t="s">
        <v>39</v>
      </c>
      <c r="C533" s="4" t="s">
        <v>14</v>
      </c>
      <c r="D533" s="5">
        <v>7000</v>
      </c>
      <c r="E533" s="5">
        <v>355.5</v>
      </c>
      <c r="F533" s="4">
        <v>356.25</v>
      </c>
      <c r="G533" s="4">
        <v>0</v>
      </c>
      <c r="H533" s="4">
        <v>0</v>
      </c>
      <c r="I533" s="6">
        <f t="shared" si="789"/>
        <v>5250</v>
      </c>
      <c r="J533" s="4">
        <v>0</v>
      </c>
      <c r="K533" s="4">
        <f t="shared" ref="K533" si="886">SUM(H533-G533)*D533</f>
        <v>0</v>
      </c>
      <c r="L533" s="7">
        <f t="shared" ref="L533" si="887">SUM(K533+J533+I533)</f>
        <v>5250</v>
      </c>
    </row>
    <row r="534" spans="1:12">
      <c r="A534" s="2" t="s">
        <v>130</v>
      </c>
      <c r="B534" s="3" t="s">
        <v>38</v>
      </c>
      <c r="C534" s="4" t="s">
        <v>14</v>
      </c>
      <c r="D534" s="5">
        <v>8000</v>
      </c>
      <c r="E534" s="5">
        <v>158.4</v>
      </c>
      <c r="F534" s="4">
        <v>159</v>
      </c>
      <c r="G534" s="4">
        <v>0</v>
      </c>
      <c r="H534" s="4">
        <v>0</v>
      </c>
      <c r="I534" s="6">
        <f t="shared" ref="I534:I597" si="888">(IF(C534="SHORT",E534-F534,IF(C534="LONG", F534-E534)))*D534</f>
        <v>4799.9999999999545</v>
      </c>
      <c r="J534" s="4">
        <v>0</v>
      </c>
      <c r="K534" s="4">
        <f t="shared" ref="K534" si="889">SUM(H534-G534)*D534</f>
        <v>0</v>
      </c>
      <c r="L534" s="7">
        <f t="shared" ref="L534" si="890">SUM(K534+J534+I534)</f>
        <v>4799.9999999999545</v>
      </c>
    </row>
    <row r="535" spans="1:12">
      <c r="A535" s="2" t="s">
        <v>129</v>
      </c>
      <c r="B535" s="3" t="s">
        <v>121</v>
      </c>
      <c r="C535" s="4" t="s">
        <v>14</v>
      </c>
      <c r="D535" s="5">
        <v>4000</v>
      </c>
      <c r="E535" s="5">
        <v>336</v>
      </c>
      <c r="F535" s="4">
        <v>337</v>
      </c>
      <c r="G535" s="4">
        <v>338</v>
      </c>
      <c r="H535" s="4">
        <v>339</v>
      </c>
      <c r="I535" s="6">
        <f t="shared" si="888"/>
        <v>4000</v>
      </c>
      <c r="J535" s="4">
        <f>SUM(G535-F535)*D535</f>
        <v>4000</v>
      </c>
      <c r="K535" s="4">
        <f t="shared" ref="K535" si="891">SUM(H535-G535)*D535</f>
        <v>4000</v>
      </c>
      <c r="L535" s="7">
        <f t="shared" ref="L535" si="892">SUM(K535+J535+I535)</f>
        <v>12000</v>
      </c>
    </row>
    <row r="536" spans="1:12">
      <c r="A536" s="2" t="s">
        <v>129</v>
      </c>
      <c r="B536" s="3" t="s">
        <v>76</v>
      </c>
      <c r="C536" s="4" t="s">
        <v>14</v>
      </c>
      <c r="D536" s="5">
        <v>20000</v>
      </c>
      <c r="E536" s="5">
        <v>216</v>
      </c>
      <c r="F536" s="4">
        <v>216.7</v>
      </c>
      <c r="G536" s="4">
        <v>0</v>
      </c>
      <c r="H536" s="4">
        <v>0</v>
      </c>
      <c r="I536" s="6">
        <f t="shared" si="888"/>
        <v>13999.999999999773</v>
      </c>
      <c r="J536" s="4">
        <v>0</v>
      </c>
      <c r="K536" s="4">
        <f t="shared" ref="K536" si="893">SUM(H536-G536)*D536</f>
        <v>0</v>
      </c>
      <c r="L536" s="7">
        <f t="shared" ref="L536" si="894">SUM(K536+J536+I536)</f>
        <v>13999.999999999773</v>
      </c>
    </row>
    <row r="537" spans="1:12">
      <c r="A537" s="2" t="s">
        <v>126</v>
      </c>
      <c r="B537" s="3" t="s">
        <v>66</v>
      </c>
      <c r="C537" s="4" t="s">
        <v>14</v>
      </c>
      <c r="D537" s="5">
        <v>1000</v>
      </c>
      <c r="E537" s="5">
        <v>1577</v>
      </c>
      <c r="F537" s="4">
        <v>1582</v>
      </c>
      <c r="G537" s="4">
        <v>1587</v>
      </c>
      <c r="H537" s="4">
        <v>1598</v>
      </c>
      <c r="I537" s="6">
        <f t="shared" si="888"/>
        <v>5000</v>
      </c>
      <c r="J537" s="4">
        <f>SUM(G537-F537)*D537</f>
        <v>5000</v>
      </c>
      <c r="K537" s="4">
        <f t="shared" ref="K537" si="895">SUM(H537-G537)*D537</f>
        <v>11000</v>
      </c>
      <c r="L537" s="7">
        <f t="shared" ref="L537" si="896">SUM(K537+J537+I537)</f>
        <v>21000</v>
      </c>
    </row>
    <row r="538" spans="1:12">
      <c r="A538" s="2" t="s">
        <v>126</v>
      </c>
      <c r="B538" s="3" t="s">
        <v>21</v>
      </c>
      <c r="C538" s="4" t="s">
        <v>14</v>
      </c>
      <c r="D538" s="5">
        <v>4000</v>
      </c>
      <c r="E538" s="5">
        <v>380.5</v>
      </c>
      <c r="F538" s="4">
        <v>381.5</v>
      </c>
      <c r="G538" s="4">
        <v>382.5</v>
      </c>
      <c r="H538" s="4">
        <v>0</v>
      </c>
      <c r="I538" s="6">
        <f t="shared" si="888"/>
        <v>4000</v>
      </c>
      <c r="J538" s="4">
        <f>SUM(G538-F538)*D538</f>
        <v>4000</v>
      </c>
      <c r="K538" s="4">
        <v>0</v>
      </c>
      <c r="L538" s="7">
        <f t="shared" ref="L538" si="897">SUM(K538+J538+I538)</f>
        <v>8000</v>
      </c>
    </row>
    <row r="539" spans="1:12">
      <c r="A539" s="2" t="s">
        <v>126</v>
      </c>
      <c r="B539" s="3" t="s">
        <v>127</v>
      </c>
      <c r="C539" s="4" t="s">
        <v>14</v>
      </c>
      <c r="D539" s="5">
        <v>9000</v>
      </c>
      <c r="E539" s="5">
        <v>154</v>
      </c>
      <c r="F539" s="4">
        <v>154.69999999999999</v>
      </c>
      <c r="G539" s="4">
        <v>0</v>
      </c>
      <c r="H539" s="4">
        <v>0</v>
      </c>
      <c r="I539" s="6">
        <f t="shared" si="888"/>
        <v>6299.9999999998981</v>
      </c>
      <c r="J539" s="4">
        <v>0</v>
      </c>
      <c r="K539" s="4">
        <f t="shared" ref="K539" si="898">SUM(H539-G539)*D539</f>
        <v>0</v>
      </c>
      <c r="L539" s="7">
        <f t="shared" ref="L539" si="899">SUM(K539+J539+I539)</f>
        <v>6299.9999999998981</v>
      </c>
    </row>
    <row r="540" spans="1:12">
      <c r="A540" s="2" t="s">
        <v>126</v>
      </c>
      <c r="B540" s="3" t="s">
        <v>123</v>
      </c>
      <c r="C540" s="4" t="s">
        <v>14</v>
      </c>
      <c r="D540" s="5">
        <v>1600</v>
      </c>
      <c r="E540" s="5">
        <v>815.5</v>
      </c>
      <c r="F540" s="4">
        <v>818</v>
      </c>
      <c r="G540" s="4">
        <v>0</v>
      </c>
      <c r="H540" s="4">
        <v>0</v>
      </c>
      <c r="I540" s="6">
        <f t="shared" si="888"/>
        <v>4000</v>
      </c>
      <c r="J540" s="4">
        <v>0</v>
      </c>
      <c r="K540" s="4">
        <f t="shared" ref="K540" si="900">SUM(H540-G540)*D540</f>
        <v>0</v>
      </c>
      <c r="L540" s="7">
        <f t="shared" ref="L540" si="901">SUM(K540+J540+I540)</f>
        <v>4000</v>
      </c>
    </row>
    <row r="541" spans="1:12">
      <c r="A541" s="2" t="s">
        <v>126</v>
      </c>
      <c r="B541" s="3" t="s">
        <v>128</v>
      </c>
      <c r="C541" s="4" t="s">
        <v>14</v>
      </c>
      <c r="D541" s="5">
        <v>4000</v>
      </c>
      <c r="E541" s="5">
        <v>274.5</v>
      </c>
      <c r="F541" s="4">
        <v>273</v>
      </c>
      <c r="G541" s="4">
        <v>0</v>
      </c>
      <c r="H541" s="4">
        <v>0</v>
      </c>
      <c r="I541" s="6">
        <f t="shared" si="888"/>
        <v>-6000</v>
      </c>
      <c r="J541" s="4">
        <v>0</v>
      </c>
      <c r="K541" s="4">
        <f t="shared" ref="K541" si="902">SUM(H541-G541)*D541</f>
        <v>0</v>
      </c>
      <c r="L541" s="7">
        <f t="shared" ref="L541" si="903">SUM(K541+J541+I541)</f>
        <v>-6000</v>
      </c>
    </row>
    <row r="542" spans="1:12">
      <c r="A542" s="2" t="s">
        <v>124</v>
      </c>
      <c r="B542" s="3" t="s">
        <v>125</v>
      </c>
      <c r="C542" s="4" t="s">
        <v>14</v>
      </c>
      <c r="D542" s="5">
        <v>68000</v>
      </c>
      <c r="E542" s="5">
        <v>22.8</v>
      </c>
      <c r="F542" s="4">
        <v>23.1</v>
      </c>
      <c r="G542" s="4">
        <v>23.5</v>
      </c>
      <c r="H542" s="4">
        <v>23.7</v>
      </c>
      <c r="I542" s="6">
        <f t="shared" si="888"/>
        <v>20400.000000000047</v>
      </c>
      <c r="J542" s="4">
        <f>SUM(G542-F542)*D542</f>
        <v>27199.999999999902</v>
      </c>
      <c r="K542" s="4">
        <f t="shared" ref="K542:K543" si="904">SUM(H542-G542)*D542</f>
        <v>13599.999999999951</v>
      </c>
      <c r="L542" s="7">
        <f t="shared" ref="L542" si="905">SUM(K542+J542+I542)</f>
        <v>61199.999999999898</v>
      </c>
    </row>
    <row r="543" spans="1:12">
      <c r="A543" s="2" t="s">
        <v>124</v>
      </c>
      <c r="B543" s="3" t="s">
        <v>49</v>
      </c>
      <c r="C543" s="4" t="s">
        <v>14</v>
      </c>
      <c r="D543" s="5">
        <v>4000</v>
      </c>
      <c r="E543" s="5">
        <v>469</v>
      </c>
      <c r="F543" s="4">
        <v>470</v>
      </c>
      <c r="G543" s="4">
        <v>471</v>
      </c>
      <c r="H543" s="4">
        <v>472</v>
      </c>
      <c r="I543" s="6">
        <f t="shared" si="888"/>
        <v>4000</v>
      </c>
      <c r="J543" s="4">
        <f>SUM(G543-F543)*D543</f>
        <v>4000</v>
      </c>
      <c r="K543" s="4">
        <f t="shared" si="904"/>
        <v>4000</v>
      </c>
      <c r="L543" s="7">
        <f t="shared" ref="L543" si="906">SUM(K543+J543+I543)</f>
        <v>12000</v>
      </c>
    </row>
    <row r="544" spans="1:12">
      <c r="A544" s="2" t="s">
        <v>124</v>
      </c>
      <c r="B544" s="3" t="s">
        <v>32</v>
      </c>
      <c r="C544" s="4" t="s">
        <v>14</v>
      </c>
      <c r="D544" s="5">
        <v>4000</v>
      </c>
      <c r="E544" s="5">
        <v>488</v>
      </c>
      <c r="F544" s="4">
        <v>489</v>
      </c>
      <c r="G544" s="4">
        <v>490</v>
      </c>
      <c r="H544" s="4">
        <v>491</v>
      </c>
      <c r="I544" s="6">
        <f t="shared" si="888"/>
        <v>4000</v>
      </c>
      <c r="J544" s="4">
        <f>SUM(G544-F544)*D544</f>
        <v>4000</v>
      </c>
      <c r="K544" s="4">
        <f t="shared" ref="K544" si="907">SUM(H544-G544)*D544</f>
        <v>4000</v>
      </c>
      <c r="L544" s="7">
        <f t="shared" ref="L544" si="908">SUM(K544+J544+I544)</f>
        <v>12000</v>
      </c>
    </row>
    <row r="545" spans="1:12">
      <c r="A545" s="2" t="s">
        <v>124</v>
      </c>
      <c r="B545" s="3" t="s">
        <v>35</v>
      </c>
      <c r="C545" s="4" t="s">
        <v>14</v>
      </c>
      <c r="D545" s="5">
        <v>12000</v>
      </c>
      <c r="E545" s="5">
        <v>150.5</v>
      </c>
      <c r="F545" s="4">
        <v>151.19999999999999</v>
      </c>
      <c r="G545" s="4">
        <v>0</v>
      </c>
      <c r="H545" s="4">
        <v>0</v>
      </c>
      <c r="I545" s="6">
        <f t="shared" si="888"/>
        <v>8399.9999999998636</v>
      </c>
      <c r="J545" s="4">
        <v>0</v>
      </c>
      <c r="K545" s="4">
        <f t="shared" ref="K545" si="909">SUM(H545-G545)*D545</f>
        <v>0</v>
      </c>
      <c r="L545" s="7">
        <f t="shared" ref="L545" si="910">SUM(K545+J545+I545)</f>
        <v>8399.9999999998636</v>
      </c>
    </row>
    <row r="546" spans="1:12">
      <c r="A546" s="2" t="s">
        <v>124</v>
      </c>
      <c r="B546" s="3" t="s">
        <v>31</v>
      </c>
      <c r="C546" s="4" t="s">
        <v>14</v>
      </c>
      <c r="D546" s="5">
        <v>3000</v>
      </c>
      <c r="E546" s="5">
        <v>377.5</v>
      </c>
      <c r="F546" s="4">
        <v>377.5</v>
      </c>
      <c r="G546" s="4">
        <v>0</v>
      </c>
      <c r="H546" s="4">
        <v>0</v>
      </c>
      <c r="I546" s="6">
        <f t="shared" si="888"/>
        <v>0</v>
      </c>
      <c r="J546" s="4">
        <v>0</v>
      </c>
      <c r="K546" s="4">
        <f t="shared" ref="K546" si="911">SUM(H546-G546)*D546</f>
        <v>0</v>
      </c>
      <c r="L546" s="7">
        <f t="shared" ref="L546" si="912">SUM(K546+J546+I546)</f>
        <v>0</v>
      </c>
    </row>
    <row r="547" spans="1:12">
      <c r="A547" s="2" t="s">
        <v>122</v>
      </c>
      <c r="B547" s="3" t="s">
        <v>26</v>
      </c>
      <c r="C547" s="4" t="s">
        <v>14</v>
      </c>
      <c r="D547" s="5">
        <v>2600</v>
      </c>
      <c r="E547" s="5">
        <v>521</v>
      </c>
      <c r="F547" s="4">
        <v>523</v>
      </c>
      <c r="G547" s="4">
        <v>525</v>
      </c>
      <c r="H547" s="4">
        <v>0</v>
      </c>
      <c r="I547" s="6">
        <f t="shared" si="888"/>
        <v>5200</v>
      </c>
      <c r="J547" s="4">
        <f>SUM(G547-F547)*D547</f>
        <v>5200</v>
      </c>
      <c r="K547" s="4">
        <v>0</v>
      </c>
      <c r="L547" s="7">
        <f t="shared" ref="L547" si="913">SUM(K547+J547+I547)</f>
        <v>10400</v>
      </c>
    </row>
    <row r="548" spans="1:12">
      <c r="A548" s="2" t="s">
        <v>122</v>
      </c>
      <c r="B548" s="3" t="s">
        <v>60</v>
      </c>
      <c r="C548" s="4" t="s">
        <v>14</v>
      </c>
      <c r="D548" s="5">
        <v>3600</v>
      </c>
      <c r="E548" s="5">
        <v>467</v>
      </c>
      <c r="F548" s="4">
        <v>469</v>
      </c>
      <c r="G548" s="4">
        <v>0</v>
      </c>
      <c r="H548" s="4">
        <v>0</v>
      </c>
      <c r="I548" s="6">
        <f t="shared" si="888"/>
        <v>7200</v>
      </c>
      <c r="J548" s="4">
        <v>0</v>
      </c>
      <c r="K548" s="4">
        <f t="shared" ref="K548" si="914">SUM(H548-G548)*D548</f>
        <v>0</v>
      </c>
      <c r="L548" s="7">
        <f t="shared" ref="L548" si="915">SUM(K548+J548+I548)</f>
        <v>7200</v>
      </c>
    </row>
    <row r="549" spans="1:12">
      <c r="A549" s="2" t="s">
        <v>122</v>
      </c>
      <c r="B549" s="3" t="s">
        <v>51</v>
      </c>
      <c r="C549" s="4" t="s">
        <v>14</v>
      </c>
      <c r="D549" s="5">
        <v>4000</v>
      </c>
      <c r="E549" s="5">
        <v>553.5</v>
      </c>
      <c r="F549" s="4">
        <v>554.5</v>
      </c>
      <c r="G549" s="4">
        <v>0</v>
      </c>
      <c r="H549" s="4">
        <v>0</v>
      </c>
      <c r="I549" s="6">
        <f t="shared" si="888"/>
        <v>4000</v>
      </c>
      <c r="J549" s="4">
        <v>0</v>
      </c>
      <c r="K549" s="4">
        <f t="shared" ref="K549" si="916">SUM(H549-G549)*D549</f>
        <v>0</v>
      </c>
      <c r="L549" s="7">
        <f t="shared" ref="L549" si="917">SUM(K549+J549+I549)</f>
        <v>4000</v>
      </c>
    </row>
    <row r="550" spans="1:12">
      <c r="A550" s="2" t="s">
        <v>122</v>
      </c>
      <c r="B550" s="3" t="s">
        <v>38</v>
      </c>
      <c r="C550" s="4" t="s">
        <v>14</v>
      </c>
      <c r="D550" s="5">
        <v>4000</v>
      </c>
      <c r="E550" s="5">
        <v>157.4</v>
      </c>
      <c r="F550" s="4">
        <v>157.4</v>
      </c>
      <c r="G550" s="4">
        <v>0</v>
      </c>
      <c r="H550" s="4">
        <v>0</v>
      </c>
      <c r="I550" s="6">
        <f t="shared" si="888"/>
        <v>0</v>
      </c>
      <c r="J550" s="4">
        <v>0</v>
      </c>
      <c r="K550" s="4">
        <f t="shared" ref="K550" si="918">SUM(H550-G550)*D550</f>
        <v>0</v>
      </c>
      <c r="L550" s="7">
        <f t="shared" ref="L550" si="919">SUM(K550+J550+I550)</f>
        <v>0</v>
      </c>
    </row>
    <row r="551" spans="1:12">
      <c r="A551" s="2" t="s">
        <v>122</v>
      </c>
      <c r="B551" s="3" t="s">
        <v>123</v>
      </c>
      <c r="C551" s="4" t="s">
        <v>14</v>
      </c>
      <c r="D551" s="5">
        <v>1600</v>
      </c>
      <c r="E551" s="5">
        <v>815.5</v>
      </c>
      <c r="F551" s="4">
        <v>810</v>
      </c>
      <c r="G551" s="4">
        <v>0</v>
      </c>
      <c r="H551" s="4">
        <v>0</v>
      </c>
      <c r="I551" s="6">
        <f t="shared" si="888"/>
        <v>-8800</v>
      </c>
      <c r="J551" s="4">
        <v>0</v>
      </c>
      <c r="K551" s="4">
        <f t="shared" ref="K551" si="920">SUM(H551-G551)*D551</f>
        <v>0</v>
      </c>
      <c r="L551" s="7">
        <f t="shared" ref="L551" si="921">SUM(K551+J551+I551)</f>
        <v>-8800</v>
      </c>
    </row>
    <row r="552" spans="1:12">
      <c r="A552" s="2" t="s">
        <v>119</v>
      </c>
      <c r="B552" s="3" t="s">
        <v>121</v>
      </c>
      <c r="C552" s="4" t="s">
        <v>14</v>
      </c>
      <c r="D552" s="5">
        <v>6000</v>
      </c>
      <c r="E552" s="5">
        <v>309.5</v>
      </c>
      <c r="F552" s="4">
        <v>310.5</v>
      </c>
      <c r="G552" s="4">
        <v>311.5</v>
      </c>
      <c r="H552" s="4">
        <v>312.5</v>
      </c>
      <c r="I552" s="6">
        <f t="shared" si="888"/>
        <v>6000</v>
      </c>
      <c r="J552" s="4">
        <f>SUM(G552-F552)*D552</f>
        <v>6000</v>
      </c>
      <c r="K552" s="4">
        <f t="shared" ref="K552" si="922">SUM(H552-G552)*D552</f>
        <v>6000</v>
      </c>
      <c r="L552" s="7">
        <f t="shared" ref="L552" si="923">SUM(K552+J552+I552)</f>
        <v>18000</v>
      </c>
    </row>
    <row r="553" spans="1:12">
      <c r="A553" s="2" t="s">
        <v>119</v>
      </c>
      <c r="B553" s="3" t="s">
        <v>23</v>
      </c>
      <c r="C553" s="4" t="s">
        <v>14</v>
      </c>
      <c r="D553" s="5">
        <v>3600</v>
      </c>
      <c r="E553" s="5">
        <v>384</v>
      </c>
      <c r="F553" s="4">
        <v>386</v>
      </c>
      <c r="G553" s="4">
        <v>388</v>
      </c>
      <c r="H553" s="4">
        <v>0</v>
      </c>
      <c r="I553" s="6">
        <f t="shared" si="888"/>
        <v>7200</v>
      </c>
      <c r="J553" s="4">
        <f>SUM(G553-F553)*D553</f>
        <v>7200</v>
      </c>
      <c r="K553" s="4">
        <v>0</v>
      </c>
      <c r="L553" s="7">
        <f t="shared" ref="L553" si="924">SUM(K553+J553+I553)</f>
        <v>14400</v>
      </c>
    </row>
    <row r="554" spans="1:12">
      <c r="A554" s="2" t="s">
        <v>119</v>
      </c>
      <c r="B554" s="3" t="s">
        <v>120</v>
      </c>
      <c r="C554" s="4" t="s">
        <v>14</v>
      </c>
      <c r="D554" s="5">
        <v>3000</v>
      </c>
      <c r="E554" s="5">
        <v>410</v>
      </c>
      <c r="F554" s="4">
        <v>412</v>
      </c>
      <c r="G554" s="4">
        <v>0</v>
      </c>
      <c r="H554" s="4">
        <v>0</v>
      </c>
      <c r="I554" s="6">
        <f t="shared" si="888"/>
        <v>6000</v>
      </c>
      <c r="J554" s="4">
        <v>0</v>
      </c>
      <c r="K554" s="4">
        <v>0</v>
      </c>
      <c r="L554" s="7">
        <f t="shared" ref="L554" si="925">SUM(K554+J554+I554)</f>
        <v>6000</v>
      </c>
    </row>
    <row r="555" spans="1:12">
      <c r="A555" s="2" t="s">
        <v>119</v>
      </c>
      <c r="B555" s="3" t="s">
        <v>45</v>
      </c>
      <c r="C555" s="4" t="s">
        <v>14</v>
      </c>
      <c r="D555" s="5">
        <v>1100</v>
      </c>
      <c r="E555" s="5">
        <v>1142</v>
      </c>
      <c r="F555" s="4">
        <v>1136</v>
      </c>
      <c r="G555" s="4">
        <v>0</v>
      </c>
      <c r="H555" s="4">
        <v>0</v>
      </c>
      <c r="I555" s="6">
        <f t="shared" si="888"/>
        <v>-6600</v>
      </c>
      <c r="J555" s="4">
        <v>0</v>
      </c>
      <c r="K555" s="4">
        <v>0</v>
      </c>
      <c r="L555" s="7">
        <f t="shared" ref="L555" si="926">SUM(K555+J555+I555)</f>
        <v>-6600</v>
      </c>
    </row>
    <row r="556" spans="1:12">
      <c r="A556" s="2" t="s">
        <v>116</v>
      </c>
      <c r="B556" s="3" t="s">
        <v>117</v>
      </c>
      <c r="C556" s="4" t="s">
        <v>14</v>
      </c>
      <c r="D556" s="5">
        <v>16000</v>
      </c>
      <c r="E556" s="5">
        <v>113.5</v>
      </c>
      <c r="F556" s="4">
        <v>114</v>
      </c>
      <c r="G556" s="4">
        <v>114.5</v>
      </c>
      <c r="H556" s="4">
        <v>115</v>
      </c>
      <c r="I556" s="6">
        <f t="shared" si="888"/>
        <v>8000</v>
      </c>
      <c r="J556" s="4">
        <f>SUM(G556-F556)*D556</f>
        <v>8000</v>
      </c>
      <c r="K556" s="4">
        <f t="shared" ref="K556" si="927">SUM(H556-G556)*D556</f>
        <v>8000</v>
      </c>
      <c r="L556" s="7">
        <f t="shared" ref="L556" si="928">SUM(K556+J556+I556)</f>
        <v>24000</v>
      </c>
    </row>
    <row r="557" spans="1:12">
      <c r="A557" s="2" t="s">
        <v>116</v>
      </c>
      <c r="B557" s="3" t="s">
        <v>118</v>
      </c>
      <c r="C557" s="4" t="s">
        <v>14</v>
      </c>
      <c r="D557" s="5">
        <v>3000</v>
      </c>
      <c r="E557" s="5">
        <v>346</v>
      </c>
      <c r="F557" s="4">
        <v>348</v>
      </c>
      <c r="G557" s="4">
        <v>350</v>
      </c>
      <c r="H557" s="4">
        <v>352</v>
      </c>
      <c r="I557" s="6">
        <f t="shared" si="888"/>
        <v>6000</v>
      </c>
      <c r="J557" s="4">
        <f>SUM(G557-F557)*D557</f>
        <v>6000</v>
      </c>
      <c r="K557" s="4">
        <f t="shared" ref="K557" si="929">SUM(H557-G557)*D557</f>
        <v>6000</v>
      </c>
      <c r="L557" s="7">
        <f t="shared" ref="L557" si="930">SUM(K557+J557+I557)</f>
        <v>18000</v>
      </c>
    </row>
    <row r="558" spans="1:12">
      <c r="A558" s="2" t="s">
        <v>116</v>
      </c>
      <c r="B558" s="3" t="s">
        <v>26</v>
      </c>
      <c r="C558" s="4" t="s">
        <v>14</v>
      </c>
      <c r="D558" s="5">
        <v>2600</v>
      </c>
      <c r="E558" s="5">
        <v>516.5</v>
      </c>
      <c r="F558" s="4">
        <v>518</v>
      </c>
      <c r="G558" s="4">
        <v>0</v>
      </c>
      <c r="H558" s="4">
        <v>0</v>
      </c>
      <c r="I558" s="6">
        <f t="shared" si="888"/>
        <v>3900</v>
      </c>
      <c r="J558" s="4">
        <v>0</v>
      </c>
      <c r="K558" s="4">
        <f t="shared" ref="K558" si="931">SUM(H558-G558)*D558</f>
        <v>0</v>
      </c>
      <c r="L558" s="7">
        <f t="shared" ref="L558" si="932">SUM(K558+J558+I558)</f>
        <v>3900</v>
      </c>
    </row>
    <row r="559" spans="1:12">
      <c r="A559" s="2" t="s">
        <v>116</v>
      </c>
      <c r="B559" s="3" t="s">
        <v>54</v>
      </c>
      <c r="C559" s="4" t="s">
        <v>14</v>
      </c>
      <c r="D559" s="5">
        <v>14000</v>
      </c>
      <c r="E559" s="5">
        <v>88.15</v>
      </c>
      <c r="F559" s="4">
        <v>88.15</v>
      </c>
      <c r="G559" s="4">
        <v>0</v>
      </c>
      <c r="H559" s="4">
        <v>0</v>
      </c>
      <c r="I559" s="6">
        <f t="shared" si="888"/>
        <v>0</v>
      </c>
      <c r="J559" s="4">
        <v>0</v>
      </c>
      <c r="K559" s="4">
        <f t="shared" ref="K559" si="933">SUM(H559-G559)*D559</f>
        <v>0</v>
      </c>
      <c r="L559" s="7">
        <f t="shared" ref="L559" si="934">SUM(K559+J559+I559)</f>
        <v>0</v>
      </c>
    </row>
    <row r="560" spans="1:12">
      <c r="A560" s="2" t="s">
        <v>116</v>
      </c>
      <c r="B560" s="3" t="s">
        <v>17</v>
      </c>
      <c r="C560" s="4" t="s">
        <v>14</v>
      </c>
      <c r="D560" s="5">
        <v>7000</v>
      </c>
      <c r="E560" s="5">
        <v>320.5</v>
      </c>
      <c r="F560" s="4">
        <v>319.60000000000002</v>
      </c>
      <c r="G560" s="4">
        <v>0</v>
      </c>
      <c r="H560" s="4">
        <v>0</v>
      </c>
      <c r="I560" s="6">
        <f t="shared" si="888"/>
        <v>-6299.9999999998408</v>
      </c>
      <c r="J560" s="4">
        <v>0</v>
      </c>
      <c r="K560" s="4">
        <f t="shared" ref="K560" si="935">SUM(H560-G560)*D560</f>
        <v>0</v>
      </c>
      <c r="L560" s="7">
        <f t="shared" ref="L560" si="936">SUM(K560+J560+I560)</f>
        <v>-6299.9999999998408</v>
      </c>
    </row>
    <row r="561" spans="1:12">
      <c r="A561" s="2" t="s">
        <v>113</v>
      </c>
      <c r="B561" s="3" t="s">
        <v>115</v>
      </c>
      <c r="C561" s="4" t="s">
        <v>14</v>
      </c>
      <c r="D561" s="5">
        <v>8000</v>
      </c>
      <c r="E561" s="5">
        <v>173.5</v>
      </c>
      <c r="F561" s="4">
        <v>174.25</v>
      </c>
      <c r="G561" s="4">
        <v>175</v>
      </c>
      <c r="H561" s="4">
        <v>176</v>
      </c>
      <c r="I561" s="6">
        <f t="shared" si="888"/>
        <v>6000</v>
      </c>
      <c r="J561" s="4">
        <f>SUM(G561-F561)*D561</f>
        <v>6000</v>
      </c>
      <c r="K561" s="4">
        <f t="shared" ref="K561" si="937">SUM(H561-G561)*D561</f>
        <v>8000</v>
      </c>
      <c r="L561" s="7">
        <f t="shared" ref="L561" si="938">SUM(K561+J561+I561)</f>
        <v>20000</v>
      </c>
    </row>
    <row r="562" spans="1:12">
      <c r="A562" s="2" t="s">
        <v>113</v>
      </c>
      <c r="B562" s="3" t="s">
        <v>22</v>
      </c>
      <c r="C562" s="4" t="s">
        <v>14</v>
      </c>
      <c r="D562" s="5">
        <v>1600</v>
      </c>
      <c r="E562" s="5">
        <v>1095</v>
      </c>
      <c r="F562" s="4">
        <v>1098</v>
      </c>
      <c r="G562" s="4">
        <v>1101</v>
      </c>
      <c r="H562" s="4">
        <v>1105</v>
      </c>
      <c r="I562" s="6">
        <f t="shared" si="888"/>
        <v>4800</v>
      </c>
      <c r="J562" s="4">
        <f>SUM(G562-F562)*D562</f>
        <v>4800</v>
      </c>
      <c r="K562" s="4">
        <f t="shared" ref="K562" si="939">SUM(H562-G562)*D562</f>
        <v>6400</v>
      </c>
      <c r="L562" s="7">
        <f t="shared" ref="L562" si="940">SUM(K562+J562+I562)</f>
        <v>16000</v>
      </c>
    </row>
    <row r="563" spans="1:12">
      <c r="A563" s="2" t="s">
        <v>113</v>
      </c>
      <c r="B563" s="3" t="s">
        <v>66</v>
      </c>
      <c r="C563" s="4" t="s">
        <v>14</v>
      </c>
      <c r="D563" s="5">
        <v>1200</v>
      </c>
      <c r="E563" s="5">
        <v>1434</v>
      </c>
      <c r="F563" s="4">
        <v>1438</v>
      </c>
      <c r="G563" s="4">
        <v>1442</v>
      </c>
      <c r="H563" s="4">
        <v>1446</v>
      </c>
      <c r="I563" s="6">
        <f t="shared" si="888"/>
        <v>4800</v>
      </c>
      <c r="J563" s="4">
        <f>SUM(G563-F563)*D563</f>
        <v>4800</v>
      </c>
      <c r="K563" s="4">
        <f t="shared" ref="K563" si="941">SUM(H563-G563)*D563</f>
        <v>4800</v>
      </c>
      <c r="L563" s="7">
        <f t="shared" ref="L563" si="942">SUM(K563+J563+I563)</f>
        <v>14400</v>
      </c>
    </row>
    <row r="564" spans="1:12">
      <c r="A564" s="2" t="s">
        <v>113</v>
      </c>
      <c r="B564" s="3" t="s">
        <v>76</v>
      </c>
      <c r="C564" s="4" t="s">
        <v>14</v>
      </c>
      <c r="D564" s="5">
        <v>20000</v>
      </c>
      <c r="E564" s="5">
        <v>206.5</v>
      </c>
      <c r="F564" s="4">
        <v>207</v>
      </c>
      <c r="G564" s="4">
        <v>0</v>
      </c>
      <c r="H564" s="4">
        <v>0</v>
      </c>
      <c r="I564" s="6">
        <f t="shared" si="888"/>
        <v>10000</v>
      </c>
      <c r="J564" s="4">
        <v>0</v>
      </c>
      <c r="K564" s="4">
        <f t="shared" ref="K564" si="943">SUM(H564-G564)*D564</f>
        <v>0</v>
      </c>
      <c r="L564" s="7">
        <f t="shared" ref="L564" si="944">SUM(K564+J564+I564)</f>
        <v>10000</v>
      </c>
    </row>
    <row r="565" spans="1:12">
      <c r="A565" s="2" t="s">
        <v>113</v>
      </c>
      <c r="B565" s="3" t="s">
        <v>38</v>
      </c>
      <c r="C565" s="4" t="s">
        <v>14</v>
      </c>
      <c r="D565" s="5">
        <v>8000</v>
      </c>
      <c r="E565" s="5">
        <v>154</v>
      </c>
      <c r="F565" s="4">
        <v>155</v>
      </c>
      <c r="G565" s="4">
        <v>0</v>
      </c>
      <c r="H565" s="4">
        <v>0</v>
      </c>
      <c r="I565" s="6">
        <f t="shared" si="888"/>
        <v>8000</v>
      </c>
      <c r="J565" s="4">
        <v>0</v>
      </c>
      <c r="K565" s="4">
        <f t="shared" ref="K565" si="945">SUM(H565-G565)*D565</f>
        <v>0</v>
      </c>
      <c r="L565" s="7">
        <f t="shared" ref="L565" si="946">SUM(K565+J565+I565)</f>
        <v>8000</v>
      </c>
    </row>
    <row r="566" spans="1:12">
      <c r="A566" s="2" t="s">
        <v>113</v>
      </c>
      <c r="B566" s="3" t="s">
        <v>40</v>
      </c>
      <c r="C566" s="4" t="s">
        <v>14</v>
      </c>
      <c r="D566" s="5">
        <v>7000</v>
      </c>
      <c r="E566" s="5">
        <v>164.1</v>
      </c>
      <c r="F566" s="4">
        <v>164.1</v>
      </c>
      <c r="G566" s="4">
        <v>0</v>
      </c>
      <c r="H566" s="4">
        <v>0</v>
      </c>
      <c r="I566" s="6">
        <f t="shared" si="888"/>
        <v>0</v>
      </c>
      <c r="J566" s="4">
        <v>0</v>
      </c>
      <c r="K566" s="4">
        <f t="shared" ref="K566" si="947">SUM(H566-G566)*D566</f>
        <v>0</v>
      </c>
      <c r="L566" s="7">
        <f t="shared" ref="L566" si="948">SUM(K566+J566+I566)</f>
        <v>0</v>
      </c>
    </row>
    <row r="567" spans="1:12">
      <c r="A567" s="2" t="s">
        <v>114</v>
      </c>
      <c r="B567" s="3" t="s">
        <v>28</v>
      </c>
      <c r="C567" s="4" t="s">
        <v>14</v>
      </c>
      <c r="D567" s="5">
        <v>4000</v>
      </c>
      <c r="E567" s="5">
        <v>248</v>
      </c>
      <c r="F567" s="4">
        <v>249</v>
      </c>
      <c r="G567" s="4">
        <v>250</v>
      </c>
      <c r="H567" s="4">
        <v>251</v>
      </c>
      <c r="I567" s="6">
        <f t="shared" si="888"/>
        <v>4000</v>
      </c>
      <c r="J567" s="4">
        <f>SUM(G567-F567)*D567</f>
        <v>4000</v>
      </c>
      <c r="K567" s="4">
        <f t="shared" ref="K567:K570" si="949">SUM(H567-G567)*D567</f>
        <v>4000</v>
      </c>
      <c r="L567" s="7">
        <f t="shared" ref="L567" si="950">SUM(K567+J567+I567)</f>
        <v>12000</v>
      </c>
    </row>
    <row r="568" spans="1:12">
      <c r="A568" s="2" t="s">
        <v>114</v>
      </c>
      <c r="B568" s="3" t="s">
        <v>115</v>
      </c>
      <c r="C568" s="4" t="s">
        <v>14</v>
      </c>
      <c r="D568" s="5">
        <v>8000</v>
      </c>
      <c r="E568" s="5">
        <v>169</v>
      </c>
      <c r="F568" s="4">
        <v>169.7</v>
      </c>
      <c r="G568" s="4">
        <v>171</v>
      </c>
      <c r="H568" s="4">
        <v>172</v>
      </c>
      <c r="I568" s="6">
        <f t="shared" si="888"/>
        <v>5599.9999999999091</v>
      </c>
      <c r="J568" s="4">
        <f>SUM(G568-F568)*D568</f>
        <v>10400.000000000091</v>
      </c>
      <c r="K568" s="4">
        <f t="shared" si="949"/>
        <v>8000</v>
      </c>
      <c r="L568" s="7">
        <f t="shared" ref="L568" si="951">SUM(K568+J568+I568)</f>
        <v>24000</v>
      </c>
    </row>
    <row r="569" spans="1:12">
      <c r="A569" s="2" t="s">
        <v>114</v>
      </c>
      <c r="B569" s="3" t="s">
        <v>34</v>
      </c>
      <c r="C569" s="4" t="s">
        <v>14</v>
      </c>
      <c r="D569" s="5">
        <v>2000</v>
      </c>
      <c r="E569" s="5">
        <v>862</v>
      </c>
      <c r="F569" s="4">
        <v>864</v>
      </c>
      <c r="G569" s="4">
        <v>0</v>
      </c>
      <c r="H569" s="4">
        <v>0</v>
      </c>
      <c r="I569" s="6">
        <f t="shared" si="888"/>
        <v>4000</v>
      </c>
      <c r="J569" s="4">
        <v>0</v>
      </c>
      <c r="K569" s="4">
        <f t="shared" ref="K569" si="952">SUM(H569-G569)*D569</f>
        <v>0</v>
      </c>
      <c r="L569" s="7">
        <f t="shared" ref="L569" si="953">SUM(K569+J569+I569)</f>
        <v>4000</v>
      </c>
    </row>
    <row r="570" spans="1:12">
      <c r="A570" s="2" t="s">
        <v>112</v>
      </c>
      <c r="B570" s="3" t="s">
        <v>39</v>
      </c>
      <c r="C570" s="4" t="s">
        <v>14</v>
      </c>
      <c r="D570" s="5">
        <v>7000</v>
      </c>
      <c r="E570" s="5">
        <v>358</v>
      </c>
      <c r="F570" s="4">
        <v>358.7</v>
      </c>
      <c r="G570" s="4">
        <v>359.5</v>
      </c>
      <c r="H570" s="4">
        <v>361</v>
      </c>
      <c r="I570" s="6">
        <f t="shared" si="888"/>
        <v>4899.99999999992</v>
      </c>
      <c r="J570" s="4">
        <f>SUM(G570-F570)*D570</f>
        <v>5600.00000000008</v>
      </c>
      <c r="K570" s="4">
        <f t="shared" si="949"/>
        <v>10500</v>
      </c>
      <c r="L570" s="7">
        <f t="shared" ref="L570" si="954">SUM(K570+J570+I570)</f>
        <v>21000</v>
      </c>
    </row>
    <row r="571" spans="1:12">
      <c r="A571" s="2" t="s">
        <v>112</v>
      </c>
      <c r="B571" s="3" t="s">
        <v>41</v>
      </c>
      <c r="C571" s="4" t="s">
        <v>14</v>
      </c>
      <c r="D571" s="5">
        <v>4000</v>
      </c>
      <c r="E571" s="5">
        <v>376.5</v>
      </c>
      <c r="F571" s="4">
        <v>377.5</v>
      </c>
      <c r="G571" s="4">
        <v>378.5</v>
      </c>
      <c r="H571" s="4">
        <v>0</v>
      </c>
      <c r="I571" s="6">
        <f t="shared" si="888"/>
        <v>4000</v>
      </c>
      <c r="J571" s="4">
        <f>SUM(G571-F571)*D571</f>
        <v>4000</v>
      </c>
      <c r="K571" s="4">
        <v>0</v>
      </c>
      <c r="L571" s="7">
        <f t="shared" ref="L571" si="955">SUM(K571+J571+I571)</f>
        <v>8000</v>
      </c>
    </row>
    <row r="572" spans="1:12">
      <c r="A572" s="2" t="s">
        <v>112</v>
      </c>
      <c r="B572" s="3" t="s">
        <v>37</v>
      </c>
      <c r="C572" s="4" t="s">
        <v>14</v>
      </c>
      <c r="D572" s="5">
        <v>6000</v>
      </c>
      <c r="E572" s="5">
        <v>128.5</v>
      </c>
      <c r="F572" s="4">
        <v>127.7</v>
      </c>
      <c r="G572" s="4">
        <v>0</v>
      </c>
      <c r="H572" s="4">
        <v>0</v>
      </c>
      <c r="I572" s="6">
        <f t="shared" si="888"/>
        <v>-4799.9999999999827</v>
      </c>
      <c r="J572" s="4">
        <v>0</v>
      </c>
      <c r="K572" s="4">
        <v>0</v>
      </c>
      <c r="L572" s="7">
        <f t="shared" ref="L572" si="956">SUM(K572+J572+I572)</f>
        <v>-4799.9999999999827</v>
      </c>
    </row>
    <row r="573" spans="1:12">
      <c r="A573" s="2" t="s">
        <v>110</v>
      </c>
      <c r="B573" s="3" t="s">
        <v>27</v>
      </c>
      <c r="C573" s="4" t="s">
        <v>14</v>
      </c>
      <c r="D573" s="5">
        <v>1000</v>
      </c>
      <c r="E573" s="5">
        <v>1895</v>
      </c>
      <c r="F573" s="4">
        <v>1900</v>
      </c>
      <c r="G573" s="4">
        <v>1905</v>
      </c>
      <c r="H573" s="4">
        <v>1135</v>
      </c>
      <c r="I573" s="6">
        <f t="shared" si="888"/>
        <v>5000</v>
      </c>
      <c r="J573" s="4">
        <f>SUM(G573-F573)*D573</f>
        <v>5000</v>
      </c>
      <c r="K573" s="4">
        <v>0</v>
      </c>
      <c r="L573" s="7">
        <f t="shared" ref="L573" si="957">SUM(K573+J573+I573)</f>
        <v>10000</v>
      </c>
    </row>
    <row r="574" spans="1:12">
      <c r="A574" s="2" t="s">
        <v>110</v>
      </c>
      <c r="B574" s="3" t="s">
        <v>52</v>
      </c>
      <c r="C574" s="4" t="s">
        <v>14</v>
      </c>
      <c r="D574" s="5">
        <v>7000</v>
      </c>
      <c r="E574" s="5">
        <v>214.5</v>
      </c>
      <c r="F574" s="4">
        <v>215.25</v>
      </c>
      <c r="G574" s="4">
        <v>1905</v>
      </c>
      <c r="H574" s="4">
        <v>0</v>
      </c>
      <c r="I574" s="6">
        <f t="shared" si="888"/>
        <v>5250</v>
      </c>
      <c r="J574" s="4">
        <v>0</v>
      </c>
      <c r="K574" s="4">
        <v>0</v>
      </c>
      <c r="L574" s="7">
        <f t="shared" ref="L574" si="958">SUM(K574+J574+I574)</f>
        <v>5250</v>
      </c>
    </row>
    <row r="575" spans="1:12">
      <c r="A575" s="2" t="s">
        <v>110</v>
      </c>
      <c r="B575" s="3" t="s">
        <v>111</v>
      </c>
      <c r="C575" s="4" t="s">
        <v>14</v>
      </c>
      <c r="D575" s="5">
        <v>7000</v>
      </c>
      <c r="E575" s="5">
        <v>135.69999999999999</v>
      </c>
      <c r="F575" s="4">
        <v>136.5</v>
      </c>
      <c r="G575" s="4">
        <v>0</v>
      </c>
      <c r="H575" s="4">
        <v>0</v>
      </c>
      <c r="I575" s="6">
        <f t="shared" si="888"/>
        <v>5600.00000000008</v>
      </c>
      <c r="J575" s="4">
        <v>0</v>
      </c>
      <c r="K575" s="4">
        <v>0</v>
      </c>
      <c r="L575" s="7">
        <f t="shared" ref="L575" si="959">SUM(K575+J575+I575)</f>
        <v>5600.00000000008</v>
      </c>
    </row>
    <row r="576" spans="1:12">
      <c r="A576" s="2" t="s">
        <v>110</v>
      </c>
      <c r="B576" s="3" t="s">
        <v>37</v>
      </c>
      <c r="C576" s="4" t="s">
        <v>14</v>
      </c>
      <c r="D576" s="5">
        <v>12000</v>
      </c>
      <c r="E576" s="5">
        <v>128</v>
      </c>
      <c r="F576" s="4">
        <v>128.4</v>
      </c>
      <c r="G576" s="4">
        <v>0</v>
      </c>
      <c r="H576" s="4">
        <v>0</v>
      </c>
      <c r="I576" s="6">
        <f t="shared" si="888"/>
        <v>4800.0000000000682</v>
      </c>
      <c r="J576" s="4">
        <v>0</v>
      </c>
      <c r="K576" s="4">
        <v>0</v>
      </c>
      <c r="L576" s="7">
        <f t="shared" ref="L576" si="960">SUM(K576+J576+I576)</f>
        <v>4800.0000000000682</v>
      </c>
    </row>
    <row r="577" spans="1:12">
      <c r="A577" s="2" t="s">
        <v>109</v>
      </c>
      <c r="B577" s="3" t="s">
        <v>59</v>
      </c>
      <c r="C577" s="4" t="s">
        <v>14</v>
      </c>
      <c r="D577" s="5">
        <v>1000</v>
      </c>
      <c r="E577" s="5">
        <v>1121</v>
      </c>
      <c r="F577" s="4">
        <v>1125</v>
      </c>
      <c r="G577" s="4">
        <v>1130</v>
      </c>
      <c r="H577" s="4">
        <v>1135</v>
      </c>
      <c r="I577" s="6">
        <f t="shared" si="888"/>
        <v>4000</v>
      </c>
      <c r="J577" s="4">
        <f>SUM(G577-F577)*D577</f>
        <v>5000</v>
      </c>
      <c r="K577" s="4">
        <f t="shared" ref="K577" si="961">SUM(H577-G577)*D577</f>
        <v>5000</v>
      </c>
      <c r="L577" s="7">
        <f t="shared" ref="L577" si="962">SUM(K577+J577+I577)</f>
        <v>14000</v>
      </c>
    </row>
    <row r="578" spans="1:12">
      <c r="A578" s="2" t="s">
        <v>109</v>
      </c>
      <c r="B578" s="3" t="s">
        <v>104</v>
      </c>
      <c r="C578" s="4" t="s">
        <v>14</v>
      </c>
      <c r="D578" s="5">
        <v>3700</v>
      </c>
      <c r="E578" s="5">
        <v>262</v>
      </c>
      <c r="F578" s="4">
        <v>263</v>
      </c>
      <c r="G578" s="4">
        <v>264</v>
      </c>
      <c r="H578" s="4">
        <v>0</v>
      </c>
      <c r="I578" s="6">
        <f t="shared" si="888"/>
        <v>3700</v>
      </c>
      <c r="J578" s="4">
        <f>SUM(G578-F578)*D578</f>
        <v>3700</v>
      </c>
      <c r="K578" s="4">
        <v>0</v>
      </c>
      <c r="L578" s="7">
        <f t="shared" ref="L578" si="963">SUM(K578+J578+I578)</f>
        <v>7400</v>
      </c>
    </row>
    <row r="579" spans="1:12">
      <c r="A579" s="2" t="s">
        <v>109</v>
      </c>
      <c r="B579" s="3" t="s">
        <v>51</v>
      </c>
      <c r="C579" s="4" t="s">
        <v>14</v>
      </c>
      <c r="D579" s="5">
        <v>4000</v>
      </c>
      <c r="E579" s="5">
        <v>547</v>
      </c>
      <c r="F579" s="4">
        <v>548</v>
      </c>
      <c r="G579" s="4">
        <v>0</v>
      </c>
      <c r="H579" s="4">
        <v>0</v>
      </c>
      <c r="I579" s="6">
        <f t="shared" si="888"/>
        <v>4000</v>
      </c>
      <c r="J579" s="4">
        <v>0</v>
      </c>
      <c r="K579" s="4">
        <v>0</v>
      </c>
      <c r="L579" s="7">
        <f t="shared" ref="L579" si="964">SUM(K579+J579+I579)</f>
        <v>4000</v>
      </c>
    </row>
    <row r="580" spans="1:12">
      <c r="A580" s="2" t="s">
        <v>109</v>
      </c>
      <c r="B580" s="3" t="s">
        <v>66</v>
      </c>
      <c r="C580" s="4" t="s">
        <v>14</v>
      </c>
      <c r="D580" s="5">
        <v>1000</v>
      </c>
      <c r="E580" s="5">
        <v>1412</v>
      </c>
      <c r="F580" s="4">
        <v>1418</v>
      </c>
      <c r="G580" s="4">
        <v>0</v>
      </c>
      <c r="H580" s="4">
        <v>0</v>
      </c>
      <c r="I580" s="6">
        <f t="shared" si="888"/>
        <v>6000</v>
      </c>
      <c r="J580" s="4">
        <v>0</v>
      </c>
      <c r="K580" s="4">
        <v>0</v>
      </c>
      <c r="L580" s="7">
        <f t="shared" ref="L580" si="965">SUM(K580+J580+I580)</f>
        <v>6000</v>
      </c>
    </row>
    <row r="581" spans="1:12">
      <c r="A581" s="2" t="s">
        <v>109</v>
      </c>
      <c r="B581" s="3" t="s">
        <v>43</v>
      </c>
      <c r="C581" s="4" t="s">
        <v>14</v>
      </c>
      <c r="D581" s="5">
        <v>1000</v>
      </c>
      <c r="E581" s="5">
        <v>1150</v>
      </c>
      <c r="F581" s="4">
        <v>1150</v>
      </c>
      <c r="G581" s="4">
        <v>0</v>
      </c>
      <c r="H581" s="4">
        <v>0</v>
      </c>
      <c r="I581" s="6">
        <f t="shared" si="888"/>
        <v>0</v>
      </c>
      <c r="J581" s="4">
        <v>0</v>
      </c>
      <c r="K581" s="4">
        <v>0</v>
      </c>
      <c r="L581" s="7">
        <f t="shared" ref="L581" si="966">SUM(K581+J581+I581)</f>
        <v>0</v>
      </c>
    </row>
    <row r="582" spans="1:12">
      <c r="A582" s="2" t="s">
        <v>109</v>
      </c>
      <c r="B582" s="3" t="s">
        <v>52</v>
      </c>
      <c r="C582" s="4" t="s">
        <v>14</v>
      </c>
      <c r="D582" s="5">
        <v>7000</v>
      </c>
      <c r="E582" s="5">
        <v>214</v>
      </c>
      <c r="F582" s="4">
        <v>212.5</v>
      </c>
      <c r="G582" s="4">
        <v>0</v>
      </c>
      <c r="H582" s="4">
        <v>0</v>
      </c>
      <c r="I582" s="6">
        <f t="shared" si="888"/>
        <v>-10500</v>
      </c>
      <c r="J582" s="4">
        <v>0</v>
      </c>
      <c r="K582" s="4">
        <v>0</v>
      </c>
      <c r="L582" s="7">
        <f t="shared" ref="L582" si="967">SUM(K582+J582+I582)</f>
        <v>-10500</v>
      </c>
    </row>
    <row r="583" spans="1:12">
      <c r="A583" s="2" t="s">
        <v>109</v>
      </c>
      <c r="B583" s="3" t="s">
        <v>24</v>
      </c>
      <c r="C583" s="4" t="s">
        <v>14</v>
      </c>
      <c r="D583" s="5">
        <v>4000</v>
      </c>
      <c r="E583" s="5">
        <v>554.20000000000005</v>
      </c>
      <c r="F583" s="4">
        <v>552.5</v>
      </c>
      <c r="G583" s="4">
        <v>0</v>
      </c>
      <c r="H583" s="4">
        <v>0</v>
      </c>
      <c r="I583" s="6">
        <f t="shared" si="888"/>
        <v>-6800.0000000001819</v>
      </c>
      <c r="J583" s="4">
        <v>0</v>
      </c>
      <c r="K583" s="4">
        <v>0</v>
      </c>
      <c r="L583" s="7">
        <f t="shared" ref="L583:L584" si="968">SUM(K583+J583+I583)</f>
        <v>-6800.0000000001819</v>
      </c>
    </row>
    <row r="584" spans="1:12">
      <c r="A584" s="2" t="s">
        <v>108</v>
      </c>
      <c r="B584" s="3" t="s">
        <v>52</v>
      </c>
      <c r="C584" s="4" t="s">
        <v>14</v>
      </c>
      <c r="D584" s="5">
        <v>7000</v>
      </c>
      <c r="E584" s="5">
        <v>210.3</v>
      </c>
      <c r="F584" s="4">
        <v>211</v>
      </c>
      <c r="G584" s="4">
        <v>212</v>
      </c>
      <c r="H584" s="4">
        <v>213</v>
      </c>
      <c r="I584" s="6">
        <f t="shared" si="888"/>
        <v>4899.99999999992</v>
      </c>
      <c r="J584" s="4">
        <f>SUM(G584-F584)*D584</f>
        <v>7000</v>
      </c>
      <c r="K584" s="4">
        <f t="shared" ref="K584" si="969">SUM(H584-G584)*D584</f>
        <v>7000</v>
      </c>
      <c r="L584" s="7">
        <f t="shared" si="968"/>
        <v>18899.99999999992</v>
      </c>
    </row>
    <row r="585" spans="1:12">
      <c r="A585" s="2" t="s">
        <v>108</v>
      </c>
      <c r="B585" s="3" t="s">
        <v>62</v>
      </c>
      <c r="C585" s="4" t="s">
        <v>14</v>
      </c>
      <c r="D585" s="5">
        <v>1000</v>
      </c>
      <c r="E585" s="5">
        <v>1562</v>
      </c>
      <c r="F585" s="4">
        <v>1553</v>
      </c>
      <c r="G585" s="4">
        <v>0</v>
      </c>
      <c r="H585" s="4">
        <v>0</v>
      </c>
      <c r="I585" s="6">
        <f t="shared" si="888"/>
        <v>-9000</v>
      </c>
      <c r="J585" s="4">
        <v>0</v>
      </c>
      <c r="K585" s="4">
        <f t="shared" ref="K585" si="970">SUM(H585-G585)*D585</f>
        <v>0</v>
      </c>
      <c r="L585" s="7">
        <f t="shared" ref="L585" si="971">SUM(K585+J585+I585)</f>
        <v>-9000</v>
      </c>
    </row>
    <row r="586" spans="1:12">
      <c r="A586" s="2" t="s">
        <v>108</v>
      </c>
      <c r="B586" s="3" t="s">
        <v>49</v>
      </c>
      <c r="C586" s="4" t="s">
        <v>14</v>
      </c>
      <c r="D586" s="5">
        <v>4000</v>
      </c>
      <c r="E586" s="5">
        <v>469.7</v>
      </c>
      <c r="F586" s="4">
        <v>468</v>
      </c>
      <c r="G586" s="4">
        <v>0</v>
      </c>
      <c r="H586" s="4">
        <v>0</v>
      </c>
      <c r="I586" s="6">
        <f t="shared" si="888"/>
        <v>-6799.9999999999545</v>
      </c>
      <c r="J586" s="4">
        <v>0</v>
      </c>
      <c r="K586" s="4">
        <f t="shared" ref="K586" si="972">SUM(H586-G586)*D586</f>
        <v>0</v>
      </c>
      <c r="L586" s="7">
        <f t="shared" ref="L586" si="973">SUM(K586+J586+I586)</f>
        <v>-6799.9999999999545</v>
      </c>
    </row>
    <row r="587" spans="1:12">
      <c r="A587" s="2" t="s">
        <v>107</v>
      </c>
      <c r="B587" s="3" t="s">
        <v>49</v>
      </c>
      <c r="C587" s="4" t="s">
        <v>14</v>
      </c>
      <c r="D587" s="5">
        <v>4000</v>
      </c>
      <c r="E587" s="5">
        <v>469</v>
      </c>
      <c r="F587" s="4">
        <v>467.5</v>
      </c>
      <c r="G587" s="4">
        <v>0</v>
      </c>
      <c r="H587" s="4">
        <v>0</v>
      </c>
      <c r="I587" s="6">
        <f t="shared" si="888"/>
        <v>-6000</v>
      </c>
      <c r="J587" s="4">
        <v>0</v>
      </c>
      <c r="K587" s="4">
        <f t="shared" ref="K587" si="974">SUM(H587-G587)*D587</f>
        <v>0</v>
      </c>
      <c r="L587" s="7">
        <f t="shared" ref="L587" si="975">SUM(K587+J587+I587)</f>
        <v>-6000</v>
      </c>
    </row>
    <row r="588" spans="1:12">
      <c r="A588" s="2" t="s">
        <v>107</v>
      </c>
      <c r="B588" s="3" t="s">
        <v>52</v>
      </c>
      <c r="C588" s="4" t="s">
        <v>14</v>
      </c>
      <c r="D588" s="5">
        <v>7000</v>
      </c>
      <c r="E588" s="5">
        <v>209.35</v>
      </c>
      <c r="F588" s="4">
        <v>210</v>
      </c>
      <c r="G588" s="4">
        <v>0</v>
      </c>
      <c r="H588" s="4">
        <v>0</v>
      </c>
      <c r="I588" s="6">
        <f t="shared" si="888"/>
        <v>4550.00000000004</v>
      </c>
      <c r="J588" s="4">
        <v>0</v>
      </c>
      <c r="K588" s="4">
        <f t="shared" ref="K588" si="976">SUM(H588-G588)*D588</f>
        <v>0</v>
      </c>
      <c r="L588" s="7">
        <f t="shared" ref="L588" si="977">SUM(K588+J588+I588)</f>
        <v>4550.00000000004</v>
      </c>
    </row>
    <row r="589" spans="1:12">
      <c r="A589" s="2" t="s">
        <v>107</v>
      </c>
      <c r="B589" s="3" t="s">
        <v>44</v>
      </c>
      <c r="C589" s="4" t="s">
        <v>15</v>
      </c>
      <c r="D589" s="5">
        <v>4000</v>
      </c>
      <c r="E589" s="5">
        <v>213</v>
      </c>
      <c r="F589" s="4">
        <v>213</v>
      </c>
      <c r="G589" s="4">
        <v>0</v>
      </c>
      <c r="H589" s="4">
        <v>0</v>
      </c>
      <c r="I589" s="6">
        <f t="shared" si="888"/>
        <v>0</v>
      </c>
      <c r="J589" s="4">
        <v>0</v>
      </c>
      <c r="K589" s="4">
        <f t="shared" ref="K589" si="978">SUM(H589-G589)*D589</f>
        <v>0</v>
      </c>
      <c r="L589" s="7">
        <f t="shared" ref="L589" si="979">SUM(K589+J589+I589)</f>
        <v>0</v>
      </c>
    </row>
    <row r="590" spans="1:12">
      <c r="A590" s="2" t="s">
        <v>106</v>
      </c>
      <c r="B590" s="3" t="s">
        <v>29</v>
      </c>
      <c r="C590" s="4" t="s">
        <v>14</v>
      </c>
      <c r="D590" s="5">
        <v>1400</v>
      </c>
      <c r="E590" s="5">
        <v>1834</v>
      </c>
      <c r="F590" s="4">
        <v>1838</v>
      </c>
      <c r="G590" s="4">
        <v>1842</v>
      </c>
      <c r="H590" s="4">
        <v>1848</v>
      </c>
      <c r="I590" s="6">
        <f t="shared" si="888"/>
        <v>5600</v>
      </c>
      <c r="J590" s="4">
        <f>SUM(G590-F590)*D590</f>
        <v>5600</v>
      </c>
      <c r="K590" s="4">
        <f t="shared" ref="K590" si="980">SUM(H590-G590)*D590</f>
        <v>8400</v>
      </c>
      <c r="L590" s="7">
        <f t="shared" ref="L590" si="981">SUM(K590+J590+I590)</f>
        <v>19600</v>
      </c>
    </row>
    <row r="591" spans="1:12">
      <c r="A591" s="2" t="s">
        <v>106</v>
      </c>
      <c r="B591" s="3" t="s">
        <v>21</v>
      </c>
      <c r="C591" s="4" t="s">
        <v>14</v>
      </c>
      <c r="D591" s="5">
        <v>4000</v>
      </c>
      <c r="E591" s="5">
        <v>365</v>
      </c>
      <c r="F591" s="4">
        <v>366</v>
      </c>
      <c r="G591" s="4">
        <v>367</v>
      </c>
      <c r="H591" s="4">
        <v>368</v>
      </c>
      <c r="I591" s="6">
        <f t="shared" si="888"/>
        <v>4000</v>
      </c>
      <c r="J591" s="4">
        <f>SUM(G591-F591)*D591</f>
        <v>4000</v>
      </c>
      <c r="K591" s="4">
        <f t="shared" ref="K591" si="982">SUM(H591-G591)*D591</f>
        <v>4000</v>
      </c>
      <c r="L591" s="7">
        <f t="shared" ref="L591" si="983">SUM(K591+J591+I591)</f>
        <v>12000</v>
      </c>
    </row>
    <row r="592" spans="1:12">
      <c r="A592" s="2" t="s">
        <v>106</v>
      </c>
      <c r="B592" s="3" t="s">
        <v>69</v>
      </c>
      <c r="C592" s="4" t="s">
        <v>14</v>
      </c>
      <c r="D592" s="5">
        <v>1500</v>
      </c>
      <c r="E592" s="5">
        <v>1269</v>
      </c>
      <c r="F592" s="4">
        <v>1272</v>
      </c>
      <c r="G592" s="4">
        <v>1275</v>
      </c>
      <c r="H592" s="4">
        <v>1278</v>
      </c>
      <c r="I592" s="6">
        <f t="shared" si="888"/>
        <v>4500</v>
      </c>
      <c r="J592" s="4">
        <f>SUM(G592-F592)*D592</f>
        <v>4500</v>
      </c>
      <c r="K592" s="4">
        <f t="shared" ref="K592" si="984">SUM(H592-G592)*D592</f>
        <v>4500</v>
      </c>
      <c r="L592" s="7">
        <f t="shared" ref="L592" si="985">SUM(K592+J592+I592)</f>
        <v>13500</v>
      </c>
    </row>
    <row r="593" spans="1:12">
      <c r="A593" s="2" t="s">
        <v>106</v>
      </c>
      <c r="B593" s="3" t="s">
        <v>56</v>
      </c>
      <c r="C593" s="4" t="s">
        <v>14</v>
      </c>
      <c r="D593" s="5">
        <v>516.5</v>
      </c>
      <c r="E593" s="5">
        <v>518</v>
      </c>
      <c r="F593" s="4">
        <v>0</v>
      </c>
      <c r="G593" s="4">
        <v>0</v>
      </c>
      <c r="H593" s="4">
        <v>0</v>
      </c>
      <c r="I593" s="6">
        <f t="shared" si="888"/>
        <v>-267547</v>
      </c>
      <c r="J593" s="4">
        <v>0</v>
      </c>
      <c r="K593" s="4">
        <f t="shared" ref="K593" si="986">SUM(H593-G593)*D593</f>
        <v>0</v>
      </c>
      <c r="L593" s="7">
        <f t="shared" ref="L593" si="987">SUM(K593+J593+I593)</f>
        <v>-267547</v>
      </c>
    </row>
    <row r="594" spans="1:12">
      <c r="A594" s="2" t="s">
        <v>106</v>
      </c>
      <c r="B594" s="3" t="s">
        <v>104</v>
      </c>
      <c r="C594" s="4" t="s">
        <v>14</v>
      </c>
      <c r="D594" s="5">
        <v>7000</v>
      </c>
      <c r="E594" s="5">
        <v>253.85</v>
      </c>
      <c r="F594" s="4">
        <v>252.5</v>
      </c>
      <c r="G594" s="4">
        <v>0</v>
      </c>
      <c r="H594" s="4">
        <v>0</v>
      </c>
      <c r="I594" s="6">
        <f t="shared" si="888"/>
        <v>-9449.99999999996</v>
      </c>
      <c r="J594" s="4">
        <v>0</v>
      </c>
      <c r="K594" s="4">
        <f t="shared" ref="K594" si="988">SUM(H594-G594)*D594</f>
        <v>0</v>
      </c>
      <c r="L594" s="7">
        <f t="shared" ref="L594" si="989">SUM(K594+J594+I594)</f>
        <v>-9449.99999999996</v>
      </c>
    </row>
    <row r="595" spans="1:12">
      <c r="A595" s="2" t="s">
        <v>105</v>
      </c>
      <c r="B595" s="3" t="s">
        <v>51</v>
      </c>
      <c r="C595" s="4" t="s">
        <v>14</v>
      </c>
      <c r="D595" s="5">
        <v>4000</v>
      </c>
      <c r="E595" s="5">
        <v>536.29999999999995</v>
      </c>
      <c r="F595" s="4">
        <v>537.29999999999995</v>
      </c>
      <c r="G595" s="4">
        <v>538.29999999999995</v>
      </c>
      <c r="H595" s="4">
        <v>539.5</v>
      </c>
      <c r="I595" s="6">
        <f t="shared" si="888"/>
        <v>4000</v>
      </c>
      <c r="J595" s="4">
        <f>SUM(G595-F595)*D595</f>
        <v>4000</v>
      </c>
      <c r="K595" s="4">
        <f t="shared" ref="K595" si="990">SUM(H595-G595)*D595</f>
        <v>4800.0000000001819</v>
      </c>
      <c r="L595" s="7">
        <f t="shared" ref="L595" si="991">SUM(K595+J595+I595)</f>
        <v>12800.000000000182</v>
      </c>
    </row>
    <row r="596" spans="1:12">
      <c r="A596" s="2" t="s">
        <v>105</v>
      </c>
      <c r="B596" s="3" t="s">
        <v>51</v>
      </c>
      <c r="C596" s="4" t="s">
        <v>14</v>
      </c>
      <c r="D596" s="5">
        <v>4000</v>
      </c>
      <c r="E596" s="5">
        <v>534.5</v>
      </c>
      <c r="F596" s="4">
        <v>535.5</v>
      </c>
      <c r="G596" s="4">
        <v>536.5</v>
      </c>
      <c r="H596" s="4">
        <v>537.5</v>
      </c>
      <c r="I596" s="6">
        <f t="shared" si="888"/>
        <v>4000</v>
      </c>
      <c r="J596" s="4">
        <f>SUM(G596-F596)*D596</f>
        <v>4000</v>
      </c>
      <c r="K596" s="4">
        <f t="shared" ref="K596" si="992">SUM(H596-G596)*D596</f>
        <v>4000</v>
      </c>
      <c r="L596" s="7">
        <f>SUM(K596+J596+I596)</f>
        <v>12000</v>
      </c>
    </row>
    <row r="597" spans="1:12">
      <c r="A597" s="2" t="s">
        <v>105</v>
      </c>
      <c r="B597" s="3" t="s">
        <v>30</v>
      </c>
      <c r="C597" s="4" t="s">
        <v>15</v>
      </c>
      <c r="D597" s="5">
        <v>3000</v>
      </c>
      <c r="E597" s="5">
        <v>641</v>
      </c>
      <c r="F597" s="4">
        <v>639</v>
      </c>
      <c r="G597" s="4">
        <v>0</v>
      </c>
      <c r="H597" s="4">
        <v>0</v>
      </c>
      <c r="I597" s="6">
        <f t="shared" si="888"/>
        <v>6000</v>
      </c>
      <c r="J597" s="4">
        <v>0</v>
      </c>
      <c r="K597" s="4">
        <v>0</v>
      </c>
      <c r="L597" s="7">
        <f t="shared" ref="L597" si="993">SUM(K597+J597+I597)</f>
        <v>6000</v>
      </c>
    </row>
    <row r="598" spans="1:12">
      <c r="A598" s="2" t="s">
        <v>105</v>
      </c>
      <c r="B598" s="3" t="s">
        <v>41</v>
      </c>
      <c r="C598" s="4" t="s">
        <v>15</v>
      </c>
      <c r="D598" s="5">
        <v>4000</v>
      </c>
      <c r="E598" s="5">
        <v>364</v>
      </c>
      <c r="F598" s="4">
        <v>363</v>
      </c>
      <c r="G598" s="4">
        <v>0</v>
      </c>
      <c r="H598" s="4">
        <v>0</v>
      </c>
      <c r="I598" s="6">
        <f t="shared" ref="I598:I661" si="994">(IF(C598="SHORT",E598-F598,IF(C598="LONG", F598-E598)))*D598</f>
        <v>4000</v>
      </c>
      <c r="J598" s="4">
        <v>0</v>
      </c>
      <c r="K598" s="4">
        <v>0</v>
      </c>
      <c r="L598" s="7">
        <f t="shared" ref="L598" si="995">SUM(K598+J598+I598)</f>
        <v>4000</v>
      </c>
    </row>
    <row r="599" spans="1:12">
      <c r="A599" s="2" t="s">
        <v>103</v>
      </c>
      <c r="B599" s="3" t="s">
        <v>51</v>
      </c>
      <c r="C599" s="4" t="s">
        <v>14</v>
      </c>
      <c r="D599" s="5">
        <v>4000</v>
      </c>
      <c r="E599" s="5">
        <v>526.29999999999995</v>
      </c>
      <c r="F599" s="4">
        <v>527.29999999999995</v>
      </c>
      <c r="G599" s="4">
        <v>528.29999999999995</v>
      </c>
      <c r="H599" s="4">
        <v>0</v>
      </c>
      <c r="I599" s="6">
        <f t="shared" si="994"/>
        <v>4000</v>
      </c>
      <c r="J599" s="4">
        <f>SUM(G599-F599)*D599</f>
        <v>4000</v>
      </c>
      <c r="K599" s="4">
        <v>0</v>
      </c>
      <c r="L599" s="7">
        <f t="shared" ref="L599" si="996">SUM(K599+J599+I599)</f>
        <v>8000</v>
      </c>
    </row>
    <row r="600" spans="1:12">
      <c r="A600" s="2" t="s">
        <v>103</v>
      </c>
      <c r="B600" s="3" t="s">
        <v>104</v>
      </c>
      <c r="C600" s="4" t="s">
        <v>14</v>
      </c>
      <c r="D600" s="5">
        <v>7000</v>
      </c>
      <c r="E600" s="5">
        <v>246.8</v>
      </c>
      <c r="F600" s="4">
        <v>247.5</v>
      </c>
      <c r="G600" s="4">
        <v>248.5</v>
      </c>
      <c r="H600" s="4">
        <v>249.5</v>
      </c>
      <c r="I600" s="6">
        <f t="shared" si="994"/>
        <v>4899.99999999992</v>
      </c>
      <c r="J600" s="4">
        <f>SUM(G600-F600)*D600</f>
        <v>7000</v>
      </c>
      <c r="K600" s="4">
        <f t="shared" ref="K600" si="997">SUM(H600-G600)*D600</f>
        <v>7000</v>
      </c>
      <c r="L600" s="7">
        <f t="shared" ref="L600" si="998">SUM(K600+J600+I600)</f>
        <v>18899.99999999992</v>
      </c>
    </row>
    <row r="601" spans="1:12">
      <c r="A601" s="2" t="s">
        <v>101</v>
      </c>
      <c r="B601" s="3" t="s">
        <v>102</v>
      </c>
      <c r="C601" s="4" t="s">
        <v>14</v>
      </c>
      <c r="D601" s="5">
        <v>3000</v>
      </c>
      <c r="E601" s="5">
        <v>450</v>
      </c>
      <c r="F601" s="4">
        <v>451.5</v>
      </c>
      <c r="G601" s="4">
        <v>453</v>
      </c>
      <c r="H601" s="4">
        <v>0</v>
      </c>
      <c r="I601" s="6">
        <f t="shared" si="994"/>
        <v>4500</v>
      </c>
      <c r="J601" s="4">
        <f>SUM(G601-F601)*D601</f>
        <v>4500</v>
      </c>
      <c r="K601" s="4">
        <v>0</v>
      </c>
      <c r="L601" s="7">
        <f t="shared" ref="L601:L602" si="999">SUM(K601+J601+I601)</f>
        <v>9000</v>
      </c>
    </row>
    <row r="602" spans="1:12">
      <c r="A602" s="2" t="s">
        <v>101</v>
      </c>
      <c r="B602" s="3" t="s">
        <v>49</v>
      </c>
      <c r="C602" s="4" t="s">
        <v>15</v>
      </c>
      <c r="D602" s="5">
        <v>4000</v>
      </c>
      <c r="E602" s="5">
        <v>462</v>
      </c>
      <c r="F602" s="4">
        <v>461</v>
      </c>
      <c r="G602" s="4">
        <v>460</v>
      </c>
      <c r="H602" s="4">
        <v>0</v>
      </c>
      <c r="I602" s="6">
        <f t="shared" si="994"/>
        <v>4000</v>
      </c>
      <c r="J602" s="4">
        <f>SUM(F602-G602)*D602</f>
        <v>4000</v>
      </c>
      <c r="K602" s="4">
        <v>0</v>
      </c>
      <c r="L602" s="7">
        <f t="shared" si="999"/>
        <v>8000</v>
      </c>
    </row>
    <row r="603" spans="1:12">
      <c r="A603" s="2" t="s">
        <v>101</v>
      </c>
      <c r="B603" s="3" t="s">
        <v>75</v>
      </c>
      <c r="C603" s="4" t="s">
        <v>14</v>
      </c>
      <c r="D603" s="5">
        <v>16000</v>
      </c>
      <c r="E603" s="5">
        <v>136.19999999999999</v>
      </c>
      <c r="F603" s="4">
        <v>136.69999999999999</v>
      </c>
      <c r="G603" s="4">
        <v>0</v>
      </c>
      <c r="H603" s="4">
        <v>0</v>
      </c>
      <c r="I603" s="6">
        <f t="shared" si="994"/>
        <v>8000</v>
      </c>
      <c r="J603" s="4">
        <v>0</v>
      </c>
      <c r="K603" s="4">
        <v>0</v>
      </c>
      <c r="L603" s="7">
        <f t="shared" ref="L603" si="1000">SUM(K603+J603+I603)</f>
        <v>8000</v>
      </c>
    </row>
    <row r="604" spans="1:12">
      <c r="A604" s="2" t="s">
        <v>101</v>
      </c>
      <c r="B604" s="3" t="s">
        <v>57</v>
      </c>
      <c r="C604" s="4" t="s">
        <v>14</v>
      </c>
      <c r="D604" s="5">
        <v>3000</v>
      </c>
      <c r="E604" s="5">
        <v>293</v>
      </c>
      <c r="F604" s="4">
        <v>293</v>
      </c>
      <c r="G604" s="4">
        <v>0</v>
      </c>
      <c r="H604" s="4">
        <v>0</v>
      </c>
      <c r="I604" s="6">
        <f t="shared" si="994"/>
        <v>0</v>
      </c>
      <c r="J604" s="4">
        <v>0</v>
      </c>
      <c r="K604" s="4">
        <v>0</v>
      </c>
      <c r="L604" s="7">
        <f t="shared" ref="L604" si="1001">SUM(K604+J604+I604)</f>
        <v>0</v>
      </c>
    </row>
    <row r="605" spans="1:12">
      <c r="A605" s="2" t="s">
        <v>100</v>
      </c>
      <c r="B605" s="3" t="s">
        <v>70</v>
      </c>
      <c r="C605" s="4" t="s">
        <v>15</v>
      </c>
      <c r="D605" s="5">
        <v>3000</v>
      </c>
      <c r="E605" s="5">
        <v>616</v>
      </c>
      <c r="F605" s="4">
        <v>614.5</v>
      </c>
      <c r="G605" s="4">
        <v>612</v>
      </c>
      <c r="H605" s="4">
        <v>610</v>
      </c>
      <c r="I605" s="6">
        <f t="shared" si="994"/>
        <v>4500</v>
      </c>
      <c r="J605" s="4">
        <f>SUM(F605-G605)*D605</f>
        <v>7500</v>
      </c>
      <c r="K605" s="4">
        <f t="shared" ref="K605:K610" si="1002">SUM(G605-H605)*D605</f>
        <v>6000</v>
      </c>
      <c r="L605" s="7">
        <f t="shared" ref="L605:L613" si="1003">SUM(K605+J605+I605)</f>
        <v>18000</v>
      </c>
    </row>
    <row r="606" spans="1:12">
      <c r="A606" s="2" t="s">
        <v>100</v>
      </c>
      <c r="B606" s="3" t="s">
        <v>61</v>
      </c>
      <c r="C606" s="4" t="s">
        <v>15</v>
      </c>
      <c r="D606" s="5">
        <v>2000</v>
      </c>
      <c r="E606" s="5">
        <v>703</v>
      </c>
      <c r="F606" s="4">
        <v>701</v>
      </c>
      <c r="G606" s="4">
        <v>699</v>
      </c>
      <c r="H606" s="4">
        <v>697</v>
      </c>
      <c r="I606" s="6">
        <f t="shared" si="994"/>
        <v>4000</v>
      </c>
      <c r="J606" s="4">
        <f>SUM(F606-G606)*D606</f>
        <v>4000</v>
      </c>
      <c r="K606" s="4">
        <f t="shared" si="1002"/>
        <v>4000</v>
      </c>
      <c r="L606" s="7">
        <f t="shared" si="1003"/>
        <v>12000</v>
      </c>
    </row>
    <row r="607" spans="1:12">
      <c r="A607" s="2" t="s">
        <v>100</v>
      </c>
      <c r="B607" s="3" t="s">
        <v>26</v>
      </c>
      <c r="C607" s="4" t="s">
        <v>15</v>
      </c>
      <c r="D607" s="5">
        <v>2600</v>
      </c>
      <c r="E607" s="5">
        <v>496</v>
      </c>
      <c r="F607" s="4">
        <v>494</v>
      </c>
      <c r="G607" s="4">
        <v>492</v>
      </c>
      <c r="H607" s="4">
        <v>490</v>
      </c>
      <c r="I607" s="6">
        <f t="shared" si="994"/>
        <v>5200</v>
      </c>
      <c r="J607" s="4">
        <f>SUM(F607-G607)*D607</f>
        <v>5200</v>
      </c>
      <c r="K607" s="4">
        <f t="shared" si="1002"/>
        <v>5200</v>
      </c>
      <c r="L607" s="7">
        <f t="shared" si="1003"/>
        <v>15600</v>
      </c>
    </row>
    <row r="608" spans="1:12">
      <c r="A608" s="2" t="s">
        <v>100</v>
      </c>
      <c r="B608" s="3" t="s">
        <v>23</v>
      </c>
      <c r="C608" s="4" t="s">
        <v>15</v>
      </c>
      <c r="D608" s="5">
        <v>2000</v>
      </c>
      <c r="E608" s="5">
        <v>492</v>
      </c>
      <c r="F608" s="4">
        <v>494.5</v>
      </c>
      <c r="G608" s="4">
        <v>0</v>
      </c>
      <c r="H608" s="4">
        <v>0</v>
      </c>
      <c r="I608" s="6">
        <f t="shared" si="994"/>
        <v>-5000</v>
      </c>
      <c r="J608" s="4">
        <v>0</v>
      </c>
      <c r="K608" s="4">
        <f t="shared" si="1002"/>
        <v>0</v>
      </c>
      <c r="L608" s="7">
        <f t="shared" si="1003"/>
        <v>-5000</v>
      </c>
    </row>
    <row r="609" spans="1:12">
      <c r="A609" s="2" t="s">
        <v>99</v>
      </c>
      <c r="B609" s="3" t="s">
        <v>40</v>
      </c>
      <c r="C609" s="4" t="s">
        <v>15</v>
      </c>
      <c r="D609" s="5">
        <v>7000</v>
      </c>
      <c r="E609" s="5">
        <v>164.9</v>
      </c>
      <c r="F609" s="4">
        <v>164.25</v>
      </c>
      <c r="G609" s="4">
        <v>163</v>
      </c>
      <c r="H609" s="4">
        <v>162</v>
      </c>
      <c r="I609" s="6">
        <f t="shared" si="994"/>
        <v>4550.00000000004</v>
      </c>
      <c r="J609" s="4">
        <f>SUM(F609-G609)*D609</f>
        <v>8750</v>
      </c>
      <c r="K609" s="4">
        <f t="shared" si="1002"/>
        <v>7000</v>
      </c>
      <c r="L609" s="7">
        <f t="shared" si="1003"/>
        <v>20300.00000000004</v>
      </c>
    </row>
    <row r="610" spans="1:12">
      <c r="A610" s="2" t="s">
        <v>99</v>
      </c>
      <c r="B610" s="3" t="s">
        <v>63</v>
      </c>
      <c r="C610" s="4" t="s">
        <v>15</v>
      </c>
      <c r="D610" s="5">
        <v>8000</v>
      </c>
      <c r="E610" s="5">
        <v>215.5</v>
      </c>
      <c r="F610" s="4">
        <v>214.75</v>
      </c>
      <c r="G610" s="4">
        <v>214</v>
      </c>
      <c r="H610" s="4">
        <v>213</v>
      </c>
      <c r="I610" s="6">
        <f t="shared" si="994"/>
        <v>6000</v>
      </c>
      <c r="J610" s="4">
        <f>SUM(F610-G610)*D610</f>
        <v>6000</v>
      </c>
      <c r="K610" s="4">
        <f t="shared" si="1002"/>
        <v>8000</v>
      </c>
      <c r="L610" s="7">
        <f t="shared" si="1003"/>
        <v>20000</v>
      </c>
    </row>
    <row r="611" spans="1:12">
      <c r="A611" s="2" t="s">
        <v>99</v>
      </c>
      <c r="B611" s="3" t="s">
        <v>38</v>
      </c>
      <c r="C611" s="4" t="s">
        <v>15</v>
      </c>
      <c r="D611" s="5">
        <v>8000</v>
      </c>
      <c r="E611" s="5">
        <v>147</v>
      </c>
      <c r="F611" s="4">
        <v>146.4</v>
      </c>
      <c r="G611" s="4">
        <v>145.5</v>
      </c>
      <c r="H611" s="4">
        <v>0</v>
      </c>
      <c r="I611" s="6">
        <f t="shared" si="994"/>
        <v>4799.9999999999545</v>
      </c>
      <c r="J611" s="4">
        <f>SUM(F611-G611)*D611</f>
        <v>7200.0000000000455</v>
      </c>
      <c r="K611" s="4">
        <v>0</v>
      </c>
      <c r="L611" s="7">
        <f t="shared" si="1003"/>
        <v>12000</v>
      </c>
    </row>
    <row r="612" spans="1:12">
      <c r="A612" s="2" t="s">
        <v>98</v>
      </c>
      <c r="B612" s="3" t="s">
        <v>49</v>
      </c>
      <c r="C612" s="4" t="s">
        <v>15</v>
      </c>
      <c r="D612" s="5">
        <v>4000</v>
      </c>
      <c r="E612" s="5">
        <v>478</v>
      </c>
      <c r="F612" s="4">
        <v>477</v>
      </c>
      <c r="G612" s="4">
        <v>476</v>
      </c>
      <c r="H612" s="4">
        <v>475</v>
      </c>
      <c r="I612" s="6">
        <f t="shared" si="994"/>
        <v>4000</v>
      </c>
      <c r="J612" s="4">
        <f>SUM(F612-G612)*D612</f>
        <v>4000</v>
      </c>
      <c r="K612" s="4">
        <f>SUM(G612-H612)*D612</f>
        <v>4000</v>
      </c>
      <c r="L612" s="7">
        <f t="shared" si="1003"/>
        <v>12000</v>
      </c>
    </row>
    <row r="613" spans="1:12">
      <c r="A613" s="2" t="s">
        <v>98</v>
      </c>
      <c r="B613" s="3" t="s">
        <v>27</v>
      </c>
      <c r="C613" s="4" t="s">
        <v>15</v>
      </c>
      <c r="D613" s="5">
        <v>1400</v>
      </c>
      <c r="E613" s="5">
        <v>1858</v>
      </c>
      <c r="F613" s="4">
        <v>1854</v>
      </c>
      <c r="G613" s="4">
        <v>1850</v>
      </c>
      <c r="H613" s="4">
        <v>1846</v>
      </c>
      <c r="I613" s="6">
        <f t="shared" si="994"/>
        <v>5600</v>
      </c>
      <c r="J613" s="4">
        <f>SUM(F613-G613)*D613</f>
        <v>5600</v>
      </c>
      <c r="K613" s="4">
        <f>SUM(G613-H613)*D613</f>
        <v>5600</v>
      </c>
      <c r="L613" s="7">
        <f t="shared" si="1003"/>
        <v>16800</v>
      </c>
    </row>
    <row r="614" spans="1:12">
      <c r="A614" s="2" t="s">
        <v>98</v>
      </c>
      <c r="B614" s="3" t="s">
        <v>67</v>
      </c>
      <c r="C614" s="4" t="s">
        <v>14</v>
      </c>
      <c r="D614" s="5">
        <v>800</v>
      </c>
      <c r="E614" s="5">
        <v>1744</v>
      </c>
      <c r="F614" s="4">
        <v>1749</v>
      </c>
      <c r="G614" s="4">
        <v>1755</v>
      </c>
      <c r="H614" s="4">
        <v>1760</v>
      </c>
      <c r="I614" s="6">
        <f t="shared" si="994"/>
        <v>4000</v>
      </c>
      <c r="J614" s="4">
        <f>SUM(G614-F614)*D614</f>
        <v>4800</v>
      </c>
      <c r="K614" s="4">
        <f t="shared" ref="K614" si="1004">SUM(H614-G614)*D614</f>
        <v>4000</v>
      </c>
      <c r="L614" s="7">
        <f t="shared" ref="L614" si="1005">SUM(K614+J614+I614)</f>
        <v>12800</v>
      </c>
    </row>
    <row r="615" spans="1:12">
      <c r="A615" s="2" t="s">
        <v>98</v>
      </c>
      <c r="B615" s="3" t="s">
        <v>43</v>
      </c>
      <c r="C615" s="4" t="s">
        <v>14</v>
      </c>
      <c r="D615" s="5">
        <v>1000</v>
      </c>
      <c r="E615" s="5">
        <v>1142</v>
      </c>
      <c r="F615" s="4">
        <v>1146</v>
      </c>
      <c r="G615" s="4">
        <v>1150</v>
      </c>
      <c r="H615" s="4">
        <v>0</v>
      </c>
      <c r="I615" s="6">
        <f t="shared" si="994"/>
        <v>4000</v>
      </c>
      <c r="J615" s="4">
        <f>SUM(G615-F615)*D615</f>
        <v>4000</v>
      </c>
      <c r="K615" s="4">
        <v>0</v>
      </c>
      <c r="L615" s="7">
        <f t="shared" ref="L615" si="1006">SUM(K615+J615+I615)</f>
        <v>8000</v>
      </c>
    </row>
    <row r="616" spans="1:12">
      <c r="A616" s="2" t="s">
        <v>98</v>
      </c>
      <c r="B616" s="3" t="s">
        <v>55</v>
      </c>
      <c r="C616" s="4" t="s">
        <v>14</v>
      </c>
      <c r="D616" s="5">
        <v>1000</v>
      </c>
      <c r="E616" s="5">
        <v>1459</v>
      </c>
      <c r="F616" s="4">
        <v>1465</v>
      </c>
      <c r="G616" s="4">
        <v>1472</v>
      </c>
      <c r="H616" s="4">
        <v>0</v>
      </c>
      <c r="I616" s="6">
        <f t="shared" si="994"/>
        <v>6000</v>
      </c>
      <c r="J616" s="4">
        <f>SUM(G616-F616)*D616</f>
        <v>7000</v>
      </c>
      <c r="K616" s="4">
        <v>0</v>
      </c>
      <c r="L616" s="7">
        <f t="shared" ref="L616" si="1007">SUM(K616+J616+I616)</f>
        <v>13000</v>
      </c>
    </row>
    <row r="617" spans="1:12">
      <c r="A617" s="2" t="s">
        <v>97</v>
      </c>
      <c r="B617" s="3" t="s">
        <v>53</v>
      </c>
      <c r="C617" s="4" t="s">
        <v>14</v>
      </c>
      <c r="D617" s="5">
        <v>2000</v>
      </c>
      <c r="E617" s="5">
        <v>568</v>
      </c>
      <c r="F617" s="4">
        <v>570</v>
      </c>
      <c r="G617" s="4">
        <v>572</v>
      </c>
      <c r="H617" s="4">
        <v>574</v>
      </c>
      <c r="I617" s="6">
        <f t="shared" si="994"/>
        <v>4000</v>
      </c>
      <c r="J617" s="4">
        <f>SUM(G617-F617)*D617</f>
        <v>4000</v>
      </c>
      <c r="K617" s="4">
        <f t="shared" ref="K617" si="1008">SUM(H617-G617)*D617</f>
        <v>4000</v>
      </c>
      <c r="L617" s="7">
        <f t="shared" ref="L617" si="1009">SUM(K617+J617+I617)</f>
        <v>12000</v>
      </c>
    </row>
    <row r="618" spans="1:12">
      <c r="A618" s="2" t="s">
        <v>97</v>
      </c>
      <c r="B618" s="3" t="s">
        <v>27</v>
      </c>
      <c r="C618" s="4" t="s">
        <v>14</v>
      </c>
      <c r="D618" s="5">
        <v>1400</v>
      </c>
      <c r="E618" s="5">
        <v>1885</v>
      </c>
      <c r="F618" s="4">
        <v>1889</v>
      </c>
      <c r="G618" s="4">
        <v>0</v>
      </c>
      <c r="H618" s="4">
        <v>0</v>
      </c>
      <c r="I618" s="6">
        <f t="shared" si="994"/>
        <v>5600</v>
      </c>
      <c r="J618" s="4">
        <v>0</v>
      </c>
      <c r="K618" s="4">
        <f t="shared" ref="K618" si="1010">SUM(H618-G618)*D618</f>
        <v>0</v>
      </c>
      <c r="L618" s="7">
        <f t="shared" ref="L618" si="1011">SUM(K618+J618+I618)</f>
        <v>5600</v>
      </c>
    </row>
    <row r="619" spans="1:12">
      <c r="A619" s="2" t="s">
        <v>97</v>
      </c>
      <c r="B619" s="3" t="s">
        <v>92</v>
      </c>
      <c r="C619" s="4" t="s">
        <v>14</v>
      </c>
      <c r="D619" s="5">
        <v>1000</v>
      </c>
      <c r="E619" s="5">
        <v>1260</v>
      </c>
      <c r="F619" s="4">
        <v>1254</v>
      </c>
      <c r="G619" s="4">
        <v>0</v>
      </c>
      <c r="H619" s="4">
        <v>0</v>
      </c>
      <c r="I619" s="6">
        <f t="shared" si="994"/>
        <v>-6000</v>
      </c>
      <c r="J619" s="4">
        <v>0</v>
      </c>
      <c r="K619" s="4">
        <f t="shared" ref="K619" si="1012">SUM(H619-G619)*D619</f>
        <v>0</v>
      </c>
      <c r="L619" s="7">
        <f t="shared" ref="L619" si="1013">SUM(K619+J619+I619)</f>
        <v>-6000</v>
      </c>
    </row>
    <row r="620" spans="1:12">
      <c r="A620" s="2" t="s">
        <v>97</v>
      </c>
      <c r="B620" s="3" t="s">
        <v>40</v>
      </c>
      <c r="C620" s="4" t="s">
        <v>14</v>
      </c>
      <c r="D620" s="5">
        <v>7000</v>
      </c>
      <c r="E620" s="5">
        <v>168.8</v>
      </c>
      <c r="F620" s="4">
        <v>168.8</v>
      </c>
      <c r="G620" s="4">
        <v>0</v>
      </c>
      <c r="H620" s="4">
        <v>0</v>
      </c>
      <c r="I620" s="6">
        <f t="shared" si="994"/>
        <v>0</v>
      </c>
      <c r="J620" s="4">
        <v>0</v>
      </c>
      <c r="K620" s="4">
        <f t="shared" ref="K620" si="1014">SUM(H620-G620)*D620</f>
        <v>0</v>
      </c>
      <c r="L620" s="7">
        <f t="shared" ref="L620" si="1015">SUM(K620+J620+I620)</f>
        <v>0</v>
      </c>
    </row>
    <row r="621" spans="1:12">
      <c r="A621" s="2" t="s">
        <v>95</v>
      </c>
      <c r="B621" s="3" t="s">
        <v>21</v>
      </c>
      <c r="C621" s="4" t="s">
        <v>14</v>
      </c>
      <c r="D621" s="5">
        <v>4000</v>
      </c>
      <c r="E621" s="5">
        <v>384</v>
      </c>
      <c r="F621" s="4">
        <v>385</v>
      </c>
      <c r="G621" s="4">
        <v>386</v>
      </c>
      <c r="H621" s="4">
        <v>387</v>
      </c>
      <c r="I621" s="6">
        <f t="shared" si="994"/>
        <v>4000</v>
      </c>
      <c r="J621" s="4">
        <f>SUM(G621-F621)*D621</f>
        <v>4000</v>
      </c>
      <c r="K621" s="4">
        <f t="shared" ref="K621" si="1016">SUM(H621-G621)*D621</f>
        <v>4000</v>
      </c>
      <c r="L621" s="7">
        <f t="shared" ref="L621" si="1017">SUM(K621+J621+I621)</f>
        <v>12000</v>
      </c>
    </row>
    <row r="622" spans="1:12">
      <c r="A622" s="2" t="s">
        <v>95</v>
      </c>
      <c r="B622" s="3" t="s">
        <v>28</v>
      </c>
      <c r="C622" s="4" t="s">
        <v>14</v>
      </c>
      <c r="D622" s="5">
        <v>4000</v>
      </c>
      <c r="E622" s="5">
        <v>254</v>
      </c>
      <c r="F622" s="4">
        <v>255</v>
      </c>
      <c r="G622" s="4">
        <v>256</v>
      </c>
      <c r="H622" s="4">
        <v>257</v>
      </c>
      <c r="I622" s="6">
        <f t="shared" si="994"/>
        <v>4000</v>
      </c>
      <c r="J622" s="4">
        <f>SUM(G622-F622)*D622</f>
        <v>4000</v>
      </c>
      <c r="K622" s="4">
        <f t="shared" ref="K622" si="1018">SUM(H622-G622)*D622</f>
        <v>4000</v>
      </c>
      <c r="L622" s="7">
        <f t="shared" ref="L622" si="1019">SUM(K622+J622+I622)</f>
        <v>12000</v>
      </c>
    </row>
    <row r="623" spans="1:12">
      <c r="A623" s="2" t="s">
        <v>95</v>
      </c>
      <c r="B623" s="3" t="s">
        <v>51</v>
      </c>
      <c r="C623" s="4" t="s">
        <v>14</v>
      </c>
      <c r="D623" s="5">
        <v>4000</v>
      </c>
      <c r="E623" s="5">
        <v>524</v>
      </c>
      <c r="F623" s="4">
        <v>525</v>
      </c>
      <c r="G623" s="4">
        <v>526</v>
      </c>
      <c r="H623" s="4">
        <v>527</v>
      </c>
      <c r="I623" s="6">
        <f t="shared" si="994"/>
        <v>4000</v>
      </c>
      <c r="J623" s="4">
        <f>SUM(G623-F623)*D623</f>
        <v>4000</v>
      </c>
      <c r="K623" s="4">
        <f t="shared" ref="K623" si="1020">SUM(H623-G623)*D623</f>
        <v>4000</v>
      </c>
      <c r="L623" s="7">
        <f t="shared" ref="L623:L624" si="1021">SUM(K623+J623+I623)</f>
        <v>12000</v>
      </c>
    </row>
    <row r="624" spans="1:12">
      <c r="A624" s="2" t="s">
        <v>94</v>
      </c>
      <c r="B624" s="3" t="s">
        <v>96</v>
      </c>
      <c r="C624" s="4" t="s">
        <v>15</v>
      </c>
      <c r="D624" s="5">
        <v>10000</v>
      </c>
      <c r="E624" s="5">
        <v>191</v>
      </c>
      <c r="F624" s="4">
        <v>190.5</v>
      </c>
      <c r="G624" s="4">
        <v>190</v>
      </c>
      <c r="H624" s="4">
        <v>0</v>
      </c>
      <c r="I624" s="6">
        <f t="shared" si="994"/>
        <v>5000</v>
      </c>
      <c r="J624" s="4">
        <f>SUM(F624-G624)*D624</f>
        <v>5000</v>
      </c>
      <c r="K624" s="4">
        <v>0</v>
      </c>
      <c r="L624" s="7">
        <f t="shared" si="1021"/>
        <v>10000</v>
      </c>
    </row>
    <row r="625" spans="1:12">
      <c r="A625" s="2" t="s">
        <v>94</v>
      </c>
      <c r="B625" s="3" t="s">
        <v>51</v>
      </c>
      <c r="C625" s="4" t="s">
        <v>14</v>
      </c>
      <c r="D625" s="5">
        <v>4000</v>
      </c>
      <c r="E625" s="5">
        <v>515.5</v>
      </c>
      <c r="F625" s="4">
        <v>516.5</v>
      </c>
      <c r="G625" s="4">
        <v>517.5</v>
      </c>
      <c r="H625" s="4">
        <v>518.5</v>
      </c>
      <c r="I625" s="6">
        <f t="shared" si="994"/>
        <v>4000</v>
      </c>
      <c r="J625" s="4">
        <f>SUM(G625-F625)*D625</f>
        <v>4000</v>
      </c>
      <c r="K625" s="4">
        <f t="shared" ref="K625" si="1022">SUM(H625-G625)*D625</f>
        <v>4000</v>
      </c>
      <c r="L625" s="7">
        <f t="shared" ref="L625" si="1023">SUM(K625+J625+I625)</f>
        <v>12000</v>
      </c>
    </row>
    <row r="626" spans="1:12">
      <c r="A626" s="2" t="s">
        <v>94</v>
      </c>
      <c r="B626" s="3" t="s">
        <v>21</v>
      </c>
      <c r="C626" s="4" t="s">
        <v>14</v>
      </c>
      <c r="D626" s="5">
        <v>4000</v>
      </c>
      <c r="E626" s="5">
        <v>380.5</v>
      </c>
      <c r="F626" s="4">
        <v>381.5</v>
      </c>
      <c r="G626" s="4">
        <v>382.5</v>
      </c>
      <c r="H626" s="4">
        <v>0</v>
      </c>
      <c r="I626" s="6">
        <f t="shared" si="994"/>
        <v>4000</v>
      </c>
      <c r="J626" s="4">
        <f>SUM(G626-F626)*D626</f>
        <v>4000</v>
      </c>
      <c r="K626" s="4">
        <v>0</v>
      </c>
      <c r="L626" s="7">
        <f t="shared" ref="L626" si="1024">SUM(K626+J626+I626)</f>
        <v>8000</v>
      </c>
    </row>
    <row r="627" spans="1:12">
      <c r="A627" s="2" t="s">
        <v>94</v>
      </c>
      <c r="B627" s="3" t="s">
        <v>70</v>
      </c>
      <c r="C627" s="4" t="s">
        <v>14</v>
      </c>
      <c r="D627" s="5">
        <v>3000</v>
      </c>
      <c r="E627" s="5">
        <v>647.5</v>
      </c>
      <c r="F627" s="4">
        <v>649</v>
      </c>
      <c r="G627" s="4">
        <v>0</v>
      </c>
      <c r="H627" s="4">
        <v>0</v>
      </c>
      <c r="I627" s="6">
        <f t="shared" si="994"/>
        <v>4500</v>
      </c>
      <c r="J627" s="4">
        <v>0</v>
      </c>
      <c r="K627" s="4">
        <f t="shared" ref="K627" si="1025">SUM(H627-G627)*D627</f>
        <v>0</v>
      </c>
      <c r="L627" s="7">
        <f t="shared" ref="L627" si="1026">SUM(K627+J627+I627)</f>
        <v>4500</v>
      </c>
    </row>
    <row r="628" spans="1:12">
      <c r="A628" s="2" t="s">
        <v>94</v>
      </c>
      <c r="B628" s="3" t="s">
        <v>41</v>
      </c>
      <c r="C628" s="4" t="s">
        <v>14</v>
      </c>
      <c r="D628" s="5">
        <v>4000</v>
      </c>
      <c r="E628" s="5">
        <v>374.7</v>
      </c>
      <c r="F628" s="4">
        <v>374.7</v>
      </c>
      <c r="G628" s="4">
        <v>0</v>
      </c>
      <c r="H628" s="4">
        <v>0</v>
      </c>
      <c r="I628" s="6">
        <f t="shared" si="994"/>
        <v>0</v>
      </c>
      <c r="J628" s="4">
        <v>0</v>
      </c>
      <c r="K628" s="4">
        <v>0</v>
      </c>
      <c r="L628" s="7">
        <f t="shared" ref="L628:L630" si="1027">SUM(K628+J628+I628)</f>
        <v>0</v>
      </c>
    </row>
    <row r="629" spans="1:12">
      <c r="A629" s="2" t="s">
        <v>94</v>
      </c>
      <c r="B629" s="3" t="s">
        <v>16</v>
      </c>
      <c r="C629" s="4" t="s">
        <v>15</v>
      </c>
      <c r="D629" s="5">
        <v>1400</v>
      </c>
      <c r="E629" s="5">
        <v>1843</v>
      </c>
      <c r="F629" s="4">
        <v>1851</v>
      </c>
      <c r="G629" s="4">
        <v>0</v>
      </c>
      <c r="H629" s="4">
        <v>0</v>
      </c>
      <c r="I629" s="6">
        <f t="shared" si="994"/>
        <v>-11200</v>
      </c>
      <c r="J629" s="4">
        <v>0</v>
      </c>
      <c r="K629" s="4">
        <f>SUM(G629-H629)*D629</f>
        <v>0</v>
      </c>
      <c r="L629" s="7">
        <f t="shared" si="1027"/>
        <v>-11200</v>
      </c>
    </row>
    <row r="630" spans="1:12">
      <c r="A630" s="2" t="s">
        <v>93</v>
      </c>
      <c r="B630" s="3" t="s">
        <v>89</v>
      </c>
      <c r="C630" s="4" t="s">
        <v>14</v>
      </c>
      <c r="D630" s="5">
        <v>8000</v>
      </c>
      <c r="E630" s="5">
        <v>178.5</v>
      </c>
      <c r="F630" s="4">
        <v>177.4</v>
      </c>
      <c r="G630" s="4">
        <v>0</v>
      </c>
      <c r="H630" s="4">
        <v>0</v>
      </c>
      <c r="I630" s="6">
        <f t="shared" si="994"/>
        <v>-8799.9999999999545</v>
      </c>
      <c r="J630" s="4">
        <v>0</v>
      </c>
      <c r="K630" s="4">
        <f t="shared" ref="K630" si="1028">SUM(H630-G630)*D630</f>
        <v>0</v>
      </c>
      <c r="L630" s="7">
        <f t="shared" si="1027"/>
        <v>-8799.9999999999545</v>
      </c>
    </row>
    <row r="631" spans="1:12">
      <c r="A631" s="2" t="s">
        <v>93</v>
      </c>
      <c r="B631" s="3" t="s">
        <v>43</v>
      </c>
      <c r="C631" s="4" t="s">
        <v>14</v>
      </c>
      <c r="D631" s="5">
        <v>1100</v>
      </c>
      <c r="E631" s="5">
        <v>1100</v>
      </c>
      <c r="F631" s="4">
        <v>1103</v>
      </c>
      <c r="G631" s="4">
        <v>1106</v>
      </c>
      <c r="H631" s="4">
        <v>1109</v>
      </c>
      <c r="I631" s="6">
        <f t="shared" si="994"/>
        <v>3300</v>
      </c>
      <c r="J631" s="4">
        <f>SUM(G631-F631)*D631</f>
        <v>3300</v>
      </c>
      <c r="K631" s="4">
        <f t="shared" ref="K631" si="1029">SUM(H631-G631)*D631</f>
        <v>3300</v>
      </c>
      <c r="L631" s="7">
        <f t="shared" ref="L631" si="1030">SUM(K631+J631+I631)</f>
        <v>9900</v>
      </c>
    </row>
    <row r="632" spans="1:12">
      <c r="A632" s="2" t="s">
        <v>93</v>
      </c>
      <c r="B632" s="3" t="s">
        <v>62</v>
      </c>
      <c r="C632" s="4" t="s">
        <v>14</v>
      </c>
      <c r="D632" s="5">
        <v>1000</v>
      </c>
      <c r="E632" s="5">
        <v>1411</v>
      </c>
      <c r="F632" s="4">
        <v>1420</v>
      </c>
      <c r="G632" s="4">
        <v>1425</v>
      </c>
      <c r="H632" s="4">
        <v>1430</v>
      </c>
      <c r="I632" s="6">
        <f t="shared" si="994"/>
        <v>9000</v>
      </c>
      <c r="J632" s="4">
        <f>SUM(G632-F632)*D632</f>
        <v>5000</v>
      </c>
      <c r="K632" s="4">
        <f t="shared" ref="K632" si="1031">SUM(H632-G632)*D632</f>
        <v>5000</v>
      </c>
      <c r="L632" s="7">
        <f t="shared" ref="L632" si="1032">SUM(K632+J632+I632)</f>
        <v>19000</v>
      </c>
    </row>
    <row r="633" spans="1:12">
      <c r="A633" s="2" t="s">
        <v>93</v>
      </c>
      <c r="B633" s="3" t="s">
        <v>92</v>
      </c>
      <c r="C633" s="4" t="s">
        <v>14</v>
      </c>
      <c r="D633" s="5">
        <v>1000</v>
      </c>
      <c r="E633" s="5">
        <v>1215</v>
      </c>
      <c r="F633" s="4">
        <v>1220</v>
      </c>
      <c r="G633" s="4">
        <v>0</v>
      </c>
      <c r="H633" s="4">
        <v>0</v>
      </c>
      <c r="I633" s="6">
        <f t="shared" si="994"/>
        <v>5000</v>
      </c>
      <c r="J633" s="4">
        <v>0</v>
      </c>
      <c r="K633" s="4">
        <f t="shared" ref="K633" si="1033">SUM(H633-G633)*D633</f>
        <v>0</v>
      </c>
      <c r="L633" s="7">
        <f t="shared" ref="L633" si="1034">SUM(K633+J633+I633)</f>
        <v>5000</v>
      </c>
    </row>
    <row r="634" spans="1:12">
      <c r="A634" s="2" t="s">
        <v>91</v>
      </c>
      <c r="B634" s="3" t="s">
        <v>92</v>
      </c>
      <c r="C634" s="4" t="s">
        <v>14</v>
      </c>
      <c r="D634" s="5">
        <v>1200</v>
      </c>
      <c r="E634" s="5">
        <v>1168</v>
      </c>
      <c r="F634" s="4">
        <v>1173</v>
      </c>
      <c r="G634" s="4">
        <v>1177</v>
      </c>
      <c r="H634" s="4">
        <v>1182</v>
      </c>
      <c r="I634" s="6">
        <f t="shared" si="994"/>
        <v>6000</v>
      </c>
      <c r="J634" s="4">
        <f>SUM(G634-F634)*D634</f>
        <v>4800</v>
      </c>
      <c r="K634" s="4">
        <f t="shared" ref="K634:K635" si="1035">SUM(H634-G634)*D634</f>
        <v>6000</v>
      </c>
      <c r="L634" s="7">
        <f t="shared" ref="L634" si="1036">SUM(K634+J634+I634)</f>
        <v>16800</v>
      </c>
    </row>
    <row r="635" spans="1:12">
      <c r="A635" s="2" t="s">
        <v>91</v>
      </c>
      <c r="B635" s="3" t="s">
        <v>33</v>
      </c>
      <c r="C635" s="4" t="s">
        <v>14</v>
      </c>
      <c r="D635" s="5">
        <v>1200</v>
      </c>
      <c r="E635" s="5">
        <v>455.35</v>
      </c>
      <c r="F635" s="4">
        <v>457</v>
      </c>
      <c r="G635" s="4">
        <v>459</v>
      </c>
      <c r="H635" s="4">
        <v>462</v>
      </c>
      <c r="I635" s="6">
        <f t="shared" si="994"/>
        <v>1979.9999999999727</v>
      </c>
      <c r="J635" s="4">
        <f>SUM(G635-F635)*D635</f>
        <v>2400</v>
      </c>
      <c r="K635" s="4">
        <f t="shared" si="1035"/>
        <v>3600</v>
      </c>
      <c r="L635" s="7">
        <f t="shared" ref="L635" si="1037">SUM(K635+J635+I635)</f>
        <v>7979.9999999999727</v>
      </c>
    </row>
    <row r="636" spans="1:12">
      <c r="A636" s="2" t="s">
        <v>90</v>
      </c>
      <c r="B636" s="3" t="s">
        <v>65</v>
      </c>
      <c r="C636" s="4" t="s">
        <v>14</v>
      </c>
      <c r="D636" s="5">
        <v>16000</v>
      </c>
      <c r="E636" s="5">
        <v>107.6</v>
      </c>
      <c r="F636" s="4">
        <v>108</v>
      </c>
      <c r="G636" s="4">
        <v>108.5</v>
      </c>
      <c r="H636" s="4">
        <v>0</v>
      </c>
      <c r="I636" s="6">
        <f t="shared" si="994"/>
        <v>6400.0000000000909</v>
      </c>
      <c r="J636" s="4">
        <f>SUM(G636-F636)*D636</f>
        <v>8000</v>
      </c>
      <c r="K636" s="4">
        <v>0</v>
      </c>
      <c r="L636" s="7">
        <f t="shared" ref="L636:L637" si="1038">SUM(K636+J636+I636)</f>
        <v>14400.000000000091</v>
      </c>
    </row>
    <row r="637" spans="1:12">
      <c r="A637" s="2" t="s">
        <v>90</v>
      </c>
      <c r="B637" s="3" t="s">
        <v>36</v>
      </c>
      <c r="C637" s="4" t="s">
        <v>15</v>
      </c>
      <c r="D637" s="5">
        <v>5000</v>
      </c>
      <c r="E637" s="5">
        <v>277</v>
      </c>
      <c r="F637" s="4">
        <v>276</v>
      </c>
      <c r="G637" s="4">
        <v>0</v>
      </c>
      <c r="H637" s="4">
        <v>0</v>
      </c>
      <c r="I637" s="6">
        <f t="shared" si="994"/>
        <v>5000</v>
      </c>
      <c r="J637" s="4">
        <v>0</v>
      </c>
      <c r="K637" s="4">
        <f>SUM(G637-H637)*D637</f>
        <v>0</v>
      </c>
      <c r="L637" s="7">
        <f t="shared" si="1038"/>
        <v>5000</v>
      </c>
    </row>
    <row r="638" spans="1:12">
      <c r="A638" s="2" t="s">
        <v>87</v>
      </c>
      <c r="B638" s="3" t="s">
        <v>88</v>
      </c>
      <c r="C638" s="4" t="s">
        <v>14</v>
      </c>
      <c r="D638" s="5">
        <v>4000</v>
      </c>
      <c r="E638" s="5">
        <v>119.5</v>
      </c>
      <c r="F638" s="4">
        <v>120</v>
      </c>
      <c r="G638" s="4">
        <v>120.5</v>
      </c>
      <c r="H638" s="4">
        <v>121</v>
      </c>
      <c r="I638" s="6">
        <f t="shared" si="994"/>
        <v>2000</v>
      </c>
      <c r="J638" s="4">
        <f>SUM(G638-F638)*D638</f>
        <v>2000</v>
      </c>
      <c r="K638" s="4">
        <f t="shared" ref="K638" si="1039">SUM(H638-G638)*D638</f>
        <v>2000</v>
      </c>
      <c r="L638" s="7">
        <f t="shared" ref="L638" si="1040">SUM(K638+J638+I638)</f>
        <v>6000</v>
      </c>
    </row>
    <row r="639" spans="1:12">
      <c r="A639" s="2" t="s">
        <v>87</v>
      </c>
      <c r="B639" s="3" t="s">
        <v>42</v>
      </c>
      <c r="C639" s="4" t="s">
        <v>14</v>
      </c>
      <c r="D639" s="5">
        <v>10000</v>
      </c>
      <c r="E639" s="5">
        <v>185.5</v>
      </c>
      <c r="F639" s="4">
        <v>186</v>
      </c>
      <c r="G639" s="4">
        <v>186.45</v>
      </c>
      <c r="H639" s="4">
        <v>0</v>
      </c>
      <c r="I639" s="6">
        <f t="shared" si="994"/>
        <v>5000</v>
      </c>
      <c r="J639" s="4">
        <f>SUM(G639-F639)*D639</f>
        <v>4499.9999999998863</v>
      </c>
      <c r="K639" s="4">
        <v>0</v>
      </c>
      <c r="L639" s="7">
        <f t="shared" ref="L639" si="1041">SUM(K639+J639+I639)</f>
        <v>9499.9999999998872</v>
      </c>
    </row>
    <row r="640" spans="1:12">
      <c r="A640" s="2" t="s">
        <v>87</v>
      </c>
      <c r="B640" s="3" t="s">
        <v>75</v>
      </c>
      <c r="C640" s="4" t="s">
        <v>14</v>
      </c>
      <c r="D640" s="5">
        <v>16000</v>
      </c>
      <c r="E640" s="5">
        <v>134.75</v>
      </c>
      <c r="F640" s="4">
        <v>135.25</v>
      </c>
      <c r="G640" s="4">
        <v>136</v>
      </c>
      <c r="H640" s="4">
        <v>0</v>
      </c>
      <c r="I640" s="6">
        <f t="shared" si="994"/>
        <v>8000</v>
      </c>
      <c r="J640" s="4">
        <f>SUM(G640-F640)*D640</f>
        <v>12000</v>
      </c>
      <c r="K640" s="4">
        <v>0</v>
      </c>
      <c r="L640" s="7">
        <f t="shared" ref="L640" si="1042">SUM(K640+J640+I640)</f>
        <v>20000</v>
      </c>
    </row>
    <row r="641" spans="1:12">
      <c r="A641" s="2" t="s">
        <v>87</v>
      </c>
      <c r="B641" s="3" t="s">
        <v>89</v>
      </c>
      <c r="C641" s="4" t="s">
        <v>14</v>
      </c>
      <c r="D641" s="5">
        <v>8000</v>
      </c>
      <c r="E641" s="5">
        <v>175.25</v>
      </c>
      <c r="F641" s="4">
        <v>175.25</v>
      </c>
      <c r="G641" s="4">
        <v>0</v>
      </c>
      <c r="H641" s="4">
        <v>0</v>
      </c>
      <c r="I641" s="6">
        <f t="shared" si="994"/>
        <v>0</v>
      </c>
      <c r="J641" s="4">
        <v>0</v>
      </c>
      <c r="K641" s="4">
        <v>0</v>
      </c>
      <c r="L641" s="7">
        <f t="shared" ref="L641" si="1043">SUM(K641+J641+I641)</f>
        <v>0</v>
      </c>
    </row>
    <row r="642" spans="1:12">
      <c r="A642" s="2" t="s">
        <v>86</v>
      </c>
      <c r="B642" s="3" t="s">
        <v>70</v>
      </c>
      <c r="C642" s="4" t="s">
        <v>15</v>
      </c>
      <c r="D642" s="5">
        <v>3000</v>
      </c>
      <c r="E642" s="5">
        <v>614</v>
      </c>
      <c r="F642" s="4">
        <v>612</v>
      </c>
      <c r="G642" s="4">
        <v>610</v>
      </c>
      <c r="H642" s="4">
        <v>608</v>
      </c>
      <c r="I642" s="6">
        <f t="shared" si="994"/>
        <v>6000</v>
      </c>
      <c r="J642" s="4">
        <f>SUM(F642-G642)*D642</f>
        <v>6000</v>
      </c>
      <c r="K642" s="4">
        <f>SUM(G642-H642)*D642</f>
        <v>6000</v>
      </c>
      <c r="L642" s="7">
        <f t="shared" ref="L642" si="1044">SUM(K642+J642+I642)</f>
        <v>18000</v>
      </c>
    </row>
    <row r="643" spans="1:12">
      <c r="A643" s="2" t="s">
        <v>86</v>
      </c>
      <c r="B643" s="3" t="s">
        <v>21</v>
      </c>
      <c r="C643" s="4" t="s">
        <v>15</v>
      </c>
      <c r="D643" s="5">
        <v>4000</v>
      </c>
      <c r="E643" s="5">
        <v>376</v>
      </c>
      <c r="F643" s="4">
        <v>375</v>
      </c>
      <c r="G643" s="4">
        <v>374</v>
      </c>
      <c r="H643" s="4">
        <v>373</v>
      </c>
      <c r="I643" s="6">
        <f t="shared" si="994"/>
        <v>4000</v>
      </c>
      <c r="J643" s="4">
        <f>SUM(F643-G643)*D643</f>
        <v>4000</v>
      </c>
      <c r="K643" s="4">
        <f>SUM(G643-H643)*D643</f>
        <v>4000</v>
      </c>
      <c r="L643" s="7">
        <f t="shared" ref="L643" si="1045">SUM(K643+J643+I643)</f>
        <v>12000</v>
      </c>
    </row>
    <row r="644" spans="1:12">
      <c r="A644" s="2" t="s">
        <v>86</v>
      </c>
      <c r="B644" s="3" t="s">
        <v>76</v>
      </c>
      <c r="C644" s="4" t="s">
        <v>14</v>
      </c>
      <c r="D644" s="5">
        <v>20000</v>
      </c>
      <c r="E644" s="5">
        <v>179.75</v>
      </c>
      <c r="F644" s="4">
        <v>180.25</v>
      </c>
      <c r="G644" s="4">
        <v>181</v>
      </c>
      <c r="H644" s="4">
        <v>0</v>
      </c>
      <c r="I644" s="6">
        <f t="shared" si="994"/>
        <v>10000</v>
      </c>
      <c r="J644" s="4">
        <f>SUM(G644-F644)*D644</f>
        <v>15000</v>
      </c>
      <c r="K644" s="4">
        <v>0</v>
      </c>
      <c r="L644" s="7">
        <f t="shared" ref="L644" si="1046">SUM(K644+J644+I644)</f>
        <v>25000</v>
      </c>
    </row>
    <row r="645" spans="1:12">
      <c r="A645" s="2" t="s">
        <v>86</v>
      </c>
      <c r="B645" s="3" t="s">
        <v>24</v>
      </c>
      <c r="C645" s="4" t="s">
        <v>14</v>
      </c>
      <c r="D645" s="5">
        <v>4000</v>
      </c>
      <c r="E645" s="5">
        <v>558</v>
      </c>
      <c r="F645" s="4">
        <v>559</v>
      </c>
      <c r="G645" s="4">
        <v>0</v>
      </c>
      <c r="H645" s="4">
        <v>0</v>
      </c>
      <c r="I645" s="6">
        <f t="shared" si="994"/>
        <v>4000</v>
      </c>
      <c r="J645" s="4">
        <v>0</v>
      </c>
      <c r="K645" s="4">
        <v>0</v>
      </c>
      <c r="L645" s="7">
        <f t="shared" ref="L645" si="1047">SUM(K645+J645+I645)</f>
        <v>4000</v>
      </c>
    </row>
    <row r="646" spans="1:12">
      <c r="A646" s="2" t="s">
        <v>86</v>
      </c>
      <c r="B646" s="3" t="s">
        <v>19</v>
      </c>
      <c r="C646" s="4" t="s">
        <v>15</v>
      </c>
      <c r="D646" s="5">
        <v>2000</v>
      </c>
      <c r="E646" s="5">
        <v>376</v>
      </c>
      <c r="F646" s="4">
        <v>842</v>
      </c>
      <c r="G646" s="4">
        <v>842</v>
      </c>
      <c r="H646" s="4">
        <v>0</v>
      </c>
      <c r="I646" s="6">
        <f t="shared" si="994"/>
        <v>-932000</v>
      </c>
      <c r="J646" s="4">
        <f>SUM(F646-G646)*D646</f>
        <v>0</v>
      </c>
      <c r="K646" s="4">
        <v>0</v>
      </c>
      <c r="L646" s="7">
        <f t="shared" ref="L646" si="1048">SUM(K646+J646+I646)</f>
        <v>-932000</v>
      </c>
    </row>
    <row r="647" spans="1:12">
      <c r="A647" s="2" t="s">
        <v>86</v>
      </c>
      <c r="B647" s="3" t="s">
        <v>76</v>
      </c>
      <c r="C647" s="4" t="s">
        <v>14</v>
      </c>
      <c r="D647" s="5">
        <v>20000</v>
      </c>
      <c r="E647" s="5">
        <v>186.7</v>
      </c>
      <c r="F647" s="4">
        <v>186</v>
      </c>
      <c r="G647" s="4">
        <v>0</v>
      </c>
      <c r="H647" s="4">
        <v>0</v>
      </c>
      <c r="I647" s="6">
        <f t="shared" si="994"/>
        <v>-13999.999999999773</v>
      </c>
      <c r="J647" s="4">
        <v>0</v>
      </c>
      <c r="K647" s="4">
        <v>0</v>
      </c>
      <c r="L647" s="7">
        <f>SUM(K647+J647+I647)</f>
        <v>-13999.999999999773</v>
      </c>
    </row>
    <row r="648" spans="1:12">
      <c r="A648" s="2" t="s">
        <v>84</v>
      </c>
      <c r="B648" s="3" t="s">
        <v>46</v>
      </c>
      <c r="C648" s="4" t="s">
        <v>15</v>
      </c>
      <c r="D648" s="5">
        <v>2000</v>
      </c>
      <c r="E648" s="5">
        <v>813</v>
      </c>
      <c r="F648" s="4">
        <v>811</v>
      </c>
      <c r="G648" s="4">
        <v>809</v>
      </c>
      <c r="H648" s="4">
        <v>807</v>
      </c>
      <c r="I648" s="6">
        <f t="shared" si="994"/>
        <v>4000</v>
      </c>
      <c r="J648" s="4">
        <f>SUM(F648-G648)*D648</f>
        <v>4000</v>
      </c>
      <c r="K648" s="4">
        <f>SUM(G648-H648)*D648</f>
        <v>4000</v>
      </c>
      <c r="L648" s="7">
        <f t="shared" ref="L648" si="1049">SUM(K648+J648+I648)</f>
        <v>12000</v>
      </c>
    </row>
    <row r="649" spans="1:12">
      <c r="A649" s="2" t="s">
        <v>84</v>
      </c>
      <c r="B649" s="3" t="s">
        <v>85</v>
      </c>
      <c r="C649" s="4" t="s">
        <v>14</v>
      </c>
      <c r="D649" s="5">
        <v>500</v>
      </c>
      <c r="E649" s="5">
        <v>1562</v>
      </c>
      <c r="F649" s="4">
        <v>1569</v>
      </c>
      <c r="G649" s="4">
        <v>0</v>
      </c>
      <c r="H649" s="4">
        <v>0</v>
      </c>
      <c r="I649" s="6">
        <f t="shared" si="994"/>
        <v>3500</v>
      </c>
      <c r="J649" s="4">
        <v>0</v>
      </c>
      <c r="K649" s="4">
        <f t="shared" ref="K649:K650" si="1050">SUM(H649-G649)*D649</f>
        <v>0</v>
      </c>
      <c r="L649" s="7">
        <f t="shared" ref="L649:L650" si="1051">SUM(K649+J649+I649)</f>
        <v>3500</v>
      </c>
    </row>
    <row r="650" spans="1:12">
      <c r="A650" s="2" t="s">
        <v>84</v>
      </c>
      <c r="B650" s="3" t="s">
        <v>29</v>
      </c>
      <c r="C650" s="4" t="s">
        <v>14</v>
      </c>
      <c r="D650" s="5">
        <v>1400</v>
      </c>
      <c r="E650" s="5">
        <v>1891</v>
      </c>
      <c r="F650" s="4">
        <v>1894.5</v>
      </c>
      <c r="G650" s="4">
        <v>0</v>
      </c>
      <c r="H650" s="4">
        <v>0</v>
      </c>
      <c r="I650" s="6">
        <f t="shared" si="994"/>
        <v>4900</v>
      </c>
      <c r="J650" s="4">
        <v>0</v>
      </c>
      <c r="K650" s="4">
        <f t="shared" si="1050"/>
        <v>0</v>
      </c>
      <c r="L650" s="7">
        <f t="shared" si="1051"/>
        <v>4900</v>
      </c>
    </row>
    <row r="651" spans="1:12">
      <c r="A651" s="2" t="s">
        <v>83</v>
      </c>
      <c r="B651" s="3" t="s">
        <v>71</v>
      </c>
      <c r="C651" s="4" t="s">
        <v>14</v>
      </c>
      <c r="D651" s="5">
        <v>1200</v>
      </c>
      <c r="E651" s="5">
        <v>637</v>
      </c>
      <c r="F651" s="4">
        <v>640</v>
      </c>
      <c r="G651" s="4">
        <v>643</v>
      </c>
      <c r="H651" s="4">
        <v>646</v>
      </c>
      <c r="I651" s="6">
        <f t="shared" si="994"/>
        <v>3600</v>
      </c>
      <c r="J651" s="4">
        <f>SUM(G651-F651)*D651</f>
        <v>3600</v>
      </c>
      <c r="K651" s="4">
        <f t="shared" ref="K651" si="1052">SUM(H651-G651)*D651</f>
        <v>3600</v>
      </c>
      <c r="L651" s="7">
        <f t="shared" ref="L651" si="1053">SUM(K651+J651+I651)</f>
        <v>10800</v>
      </c>
    </row>
    <row r="652" spans="1:12">
      <c r="A652" s="2" t="s">
        <v>83</v>
      </c>
      <c r="B652" s="3" t="s">
        <v>62</v>
      </c>
      <c r="C652" s="4" t="s">
        <v>14</v>
      </c>
      <c r="D652" s="5">
        <v>1000</v>
      </c>
      <c r="E652" s="5">
        <v>1280</v>
      </c>
      <c r="F652" s="4">
        <v>1284</v>
      </c>
      <c r="G652" s="4">
        <v>1288</v>
      </c>
      <c r="H652" s="4">
        <v>1292</v>
      </c>
      <c r="I652" s="6">
        <f t="shared" si="994"/>
        <v>4000</v>
      </c>
      <c r="J652" s="4">
        <f>SUM(G652-F652)*D652</f>
        <v>4000</v>
      </c>
      <c r="K652" s="4">
        <f t="shared" ref="K652" si="1054">SUM(H652-G652)*D652</f>
        <v>4000</v>
      </c>
      <c r="L652" s="7">
        <f t="shared" ref="L652" si="1055">SUM(K652+J652+I652)</f>
        <v>12000</v>
      </c>
    </row>
    <row r="653" spans="1:12">
      <c r="A653" s="2" t="s">
        <v>83</v>
      </c>
      <c r="B653" s="3" t="s">
        <v>51</v>
      </c>
      <c r="C653" s="4" t="s">
        <v>14</v>
      </c>
      <c r="D653" s="5">
        <v>4000</v>
      </c>
      <c r="E653" s="5">
        <v>511</v>
      </c>
      <c r="F653" s="4">
        <v>512</v>
      </c>
      <c r="G653" s="4">
        <v>0</v>
      </c>
      <c r="H653" s="4">
        <v>0</v>
      </c>
      <c r="I653" s="6">
        <f t="shared" si="994"/>
        <v>4000</v>
      </c>
      <c r="J653" s="4">
        <v>0</v>
      </c>
      <c r="K653" s="4">
        <f t="shared" ref="K653" si="1056">SUM(H653-G653)*D653</f>
        <v>0</v>
      </c>
      <c r="L653" s="7">
        <f t="shared" ref="L653" si="1057">SUM(K653+J653+I653)</f>
        <v>4000</v>
      </c>
    </row>
    <row r="654" spans="1:12">
      <c r="A654" s="2" t="s">
        <v>83</v>
      </c>
      <c r="B654" s="3" t="s">
        <v>70</v>
      </c>
      <c r="C654" s="4" t="s">
        <v>14</v>
      </c>
      <c r="D654" s="5">
        <v>3000</v>
      </c>
      <c r="E654" s="5">
        <v>623</v>
      </c>
      <c r="F654" s="4">
        <v>623</v>
      </c>
      <c r="G654" s="4">
        <v>0</v>
      </c>
      <c r="H654" s="4">
        <v>0</v>
      </c>
      <c r="I654" s="6">
        <f t="shared" si="994"/>
        <v>0</v>
      </c>
      <c r="J654" s="4">
        <v>0</v>
      </c>
      <c r="K654" s="4">
        <f t="shared" ref="K654" si="1058">SUM(H654-G654)*D654</f>
        <v>0</v>
      </c>
      <c r="L654" s="7">
        <f t="shared" ref="L654" si="1059">SUM(K654+J654+I654)</f>
        <v>0</v>
      </c>
    </row>
    <row r="655" spans="1:12">
      <c r="A655" s="2" t="s">
        <v>83</v>
      </c>
      <c r="B655" s="3" t="s">
        <v>21</v>
      </c>
      <c r="C655" s="4" t="s">
        <v>15</v>
      </c>
      <c r="D655" s="5">
        <v>4000</v>
      </c>
      <c r="E655" s="5">
        <v>378.5</v>
      </c>
      <c r="F655" s="4">
        <v>380</v>
      </c>
      <c r="G655" s="4">
        <v>0</v>
      </c>
      <c r="H655" s="4">
        <v>0</v>
      </c>
      <c r="I655" s="6">
        <f t="shared" si="994"/>
        <v>-6000</v>
      </c>
      <c r="J655" s="4">
        <v>0</v>
      </c>
      <c r="K655" s="4">
        <f t="shared" ref="K655" si="1060">SUM(H655-G655)*D655</f>
        <v>0</v>
      </c>
      <c r="L655" s="7">
        <f t="shared" ref="L655" si="1061">SUM(K655+J655+I655)</f>
        <v>-6000</v>
      </c>
    </row>
    <row r="656" spans="1:12">
      <c r="A656" s="2" t="s">
        <v>82</v>
      </c>
      <c r="B656" s="3" t="s">
        <v>25</v>
      </c>
      <c r="C656" s="4" t="s">
        <v>14</v>
      </c>
      <c r="D656" s="5">
        <v>6000</v>
      </c>
      <c r="E656" s="5">
        <v>259.5</v>
      </c>
      <c r="F656" s="4">
        <v>260.5</v>
      </c>
      <c r="G656" s="4">
        <v>261.5</v>
      </c>
      <c r="H656" s="4">
        <v>262.5</v>
      </c>
      <c r="I656" s="6">
        <f t="shared" si="994"/>
        <v>6000</v>
      </c>
      <c r="J656" s="4">
        <f>SUM(G656-F656)*D656</f>
        <v>6000</v>
      </c>
      <c r="K656" s="4">
        <f t="shared" ref="K656" si="1062">SUM(H656-G656)*D656</f>
        <v>6000</v>
      </c>
      <c r="L656" s="7">
        <f t="shared" ref="L656" si="1063">SUM(K656+J656+I656)</f>
        <v>18000</v>
      </c>
    </row>
    <row r="657" spans="1:12">
      <c r="A657" s="2" t="s">
        <v>82</v>
      </c>
      <c r="B657" s="3" t="s">
        <v>46</v>
      </c>
      <c r="C657" s="4" t="s">
        <v>14</v>
      </c>
      <c r="D657" s="5">
        <v>2000</v>
      </c>
      <c r="E657" s="5">
        <v>831</v>
      </c>
      <c r="F657" s="4">
        <v>833</v>
      </c>
      <c r="G657" s="4">
        <v>0</v>
      </c>
      <c r="H657" s="4">
        <v>0</v>
      </c>
      <c r="I657" s="6">
        <f t="shared" si="994"/>
        <v>4000</v>
      </c>
      <c r="J657" s="4">
        <v>0</v>
      </c>
      <c r="K657" s="4">
        <v>0</v>
      </c>
      <c r="L657" s="7">
        <f t="shared" ref="L657" si="1064">SUM(K657+J657+I657)</f>
        <v>4000</v>
      </c>
    </row>
    <row r="658" spans="1:12">
      <c r="A658" s="2" t="s">
        <v>82</v>
      </c>
      <c r="B658" s="3" t="s">
        <v>35</v>
      </c>
      <c r="C658" s="4" t="s">
        <v>14</v>
      </c>
      <c r="D658" s="5">
        <v>12000</v>
      </c>
      <c r="E658" s="5">
        <v>155.5</v>
      </c>
      <c r="F658" s="4">
        <v>156</v>
      </c>
      <c r="G658" s="4">
        <v>0</v>
      </c>
      <c r="H658" s="4">
        <v>0</v>
      </c>
      <c r="I658" s="6">
        <f t="shared" si="994"/>
        <v>6000</v>
      </c>
      <c r="J658" s="4">
        <v>0</v>
      </c>
      <c r="K658" s="4">
        <v>0</v>
      </c>
      <c r="L658" s="7">
        <f t="shared" ref="L658" si="1065">SUM(K658+J658+I658)</f>
        <v>6000</v>
      </c>
    </row>
    <row r="659" spans="1:12">
      <c r="A659" s="2" t="s">
        <v>81</v>
      </c>
      <c r="B659" s="3" t="s">
        <v>41</v>
      </c>
      <c r="C659" s="4" t="s">
        <v>14</v>
      </c>
      <c r="D659" s="5">
        <v>4000</v>
      </c>
      <c r="E659" s="5">
        <v>361</v>
      </c>
      <c r="F659" s="4">
        <v>362</v>
      </c>
      <c r="G659" s="4">
        <v>363</v>
      </c>
      <c r="H659" s="4">
        <v>0</v>
      </c>
      <c r="I659" s="6">
        <f t="shared" si="994"/>
        <v>4000</v>
      </c>
      <c r="J659" s="4">
        <f>SUM(G659-F659)*D659</f>
        <v>4000</v>
      </c>
      <c r="K659" s="4">
        <v>0</v>
      </c>
      <c r="L659" s="7">
        <f t="shared" ref="L659" si="1066">SUM(K659+J659+I659)</f>
        <v>8000</v>
      </c>
    </row>
    <row r="660" spans="1:12">
      <c r="A660" s="2" t="s">
        <v>81</v>
      </c>
      <c r="B660" s="3" t="s">
        <v>56</v>
      </c>
      <c r="C660" s="4" t="s">
        <v>14</v>
      </c>
      <c r="D660" s="5">
        <v>2400</v>
      </c>
      <c r="E660" s="5">
        <v>515</v>
      </c>
      <c r="F660" s="4">
        <v>517</v>
      </c>
      <c r="G660" s="4">
        <v>0</v>
      </c>
      <c r="H660" s="4">
        <v>0</v>
      </c>
      <c r="I660" s="6">
        <f t="shared" si="994"/>
        <v>4800</v>
      </c>
      <c r="J660" s="4">
        <v>0</v>
      </c>
      <c r="K660" s="4">
        <v>0</v>
      </c>
      <c r="L660" s="7">
        <f t="shared" ref="L660" si="1067">SUM(K660+J660+I660)</f>
        <v>4800</v>
      </c>
    </row>
    <row r="661" spans="1:12">
      <c r="A661" s="2" t="s">
        <v>79</v>
      </c>
      <c r="B661" s="3" t="s">
        <v>39</v>
      </c>
      <c r="C661" s="4" t="s">
        <v>14</v>
      </c>
      <c r="D661" s="5">
        <v>6000</v>
      </c>
      <c r="E661" s="5">
        <v>355.5</v>
      </c>
      <c r="F661" s="4">
        <v>356.5</v>
      </c>
      <c r="G661" s="4">
        <v>357.5</v>
      </c>
      <c r="H661" s="4">
        <v>358.5</v>
      </c>
      <c r="I661" s="6">
        <f t="shared" si="994"/>
        <v>6000</v>
      </c>
      <c r="J661" s="4">
        <f>SUM(G661-F661)*D661</f>
        <v>6000</v>
      </c>
      <c r="K661" s="4">
        <f t="shared" ref="K661" si="1068">SUM(H661-G661)*D661</f>
        <v>6000</v>
      </c>
      <c r="L661" s="7">
        <f t="shared" ref="L661" si="1069">SUM(K661+J661+I661)</f>
        <v>18000</v>
      </c>
    </row>
    <row r="662" spans="1:12">
      <c r="A662" s="2" t="s">
        <v>79</v>
      </c>
      <c r="B662" s="3" t="s">
        <v>66</v>
      </c>
      <c r="C662" s="4" t="s">
        <v>14</v>
      </c>
      <c r="D662" s="5">
        <v>1000</v>
      </c>
      <c r="E662" s="5">
        <v>1345</v>
      </c>
      <c r="F662" s="4">
        <v>1350</v>
      </c>
      <c r="G662" s="4">
        <v>1355</v>
      </c>
      <c r="H662" s="4">
        <v>1360</v>
      </c>
      <c r="I662" s="6">
        <f t="shared" ref="I662:I671" si="1070">(IF(C662="SHORT",E662-F662,IF(C662="LONG", F662-E662)))*D662</f>
        <v>5000</v>
      </c>
      <c r="J662" s="4">
        <f>SUM(G662-F662)*D662</f>
        <v>5000</v>
      </c>
      <c r="K662" s="4">
        <f t="shared" ref="K662" si="1071">SUM(H662-G662)*D662</f>
        <v>5000</v>
      </c>
      <c r="L662" s="7">
        <f t="shared" ref="L662" si="1072">SUM(K662+J662+I662)</f>
        <v>15000</v>
      </c>
    </row>
    <row r="663" spans="1:12">
      <c r="A663" s="2" t="s">
        <v>79</v>
      </c>
      <c r="B663" s="3" t="s">
        <v>35</v>
      </c>
      <c r="C663" s="4" t="s">
        <v>14</v>
      </c>
      <c r="D663" s="5">
        <v>12000</v>
      </c>
      <c r="E663" s="5">
        <v>154</v>
      </c>
      <c r="F663" s="4">
        <v>154.5</v>
      </c>
      <c r="G663" s="4">
        <v>155</v>
      </c>
      <c r="H663" s="4">
        <v>0</v>
      </c>
      <c r="I663" s="6">
        <f t="shared" si="1070"/>
        <v>6000</v>
      </c>
      <c r="J663" s="4">
        <f>SUM(G663-F663)*D663</f>
        <v>6000</v>
      </c>
      <c r="K663" s="4">
        <v>0</v>
      </c>
      <c r="L663" s="7">
        <f t="shared" ref="L663" si="1073">SUM(K663+J663+I663)</f>
        <v>12000</v>
      </c>
    </row>
    <row r="664" spans="1:12">
      <c r="A664" s="2" t="s">
        <v>79</v>
      </c>
      <c r="B664" s="3" t="s">
        <v>68</v>
      </c>
      <c r="C664" s="4" t="s">
        <v>14</v>
      </c>
      <c r="D664" s="5">
        <v>1000</v>
      </c>
      <c r="E664" s="5">
        <v>619.6</v>
      </c>
      <c r="F664" s="4">
        <v>623.5</v>
      </c>
      <c r="G664" s="4">
        <v>627</v>
      </c>
      <c r="H664" s="4">
        <v>0</v>
      </c>
      <c r="I664" s="6">
        <f t="shared" si="1070"/>
        <v>3899.9999999999773</v>
      </c>
      <c r="J664" s="4">
        <f>SUM(G664-F664)*D664</f>
        <v>3500</v>
      </c>
      <c r="K664" s="4">
        <v>0</v>
      </c>
      <c r="L664" s="7">
        <f t="shared" ref="L664" si="1074">SUM(K664+J664+I664)</f>
        <v>7399.9999999999773</v>
      </c>
    </row>
    <row r="665" spans="1:12">
      <c r="A665" s="2" t="s">
        <v>79</v>
      </c>
      <c r="B665" s="3" t="s">
        <v>17</v>
      </c>
      <c r="C665" s="4" t="s">
        <v>14</v>
      </c>
      <c r="D665" s="5">
        <v>5000</v>
      </c>
      <c r="E665" s="5">
        <v>459.65</v>
      </c>
      <c r="F665" s="4">
        <v>460.5</v>
      </c>
      <c r="G665" s="4">
        <v>0</v>
      </c>
      <c r="H665" s="4">
        <v>0</v>
      </c>
      <c r="I665" s="6">
        <f t="shared" si="1070"/>
        <v>4250.0000000001137</v>
      </c>
      <c r="J665" s="4">
        <v>0</v>
      </c>
      <c r="K665" s="4">
        <v>0</v>
      </c>
      <c r="L665" s="7">
        <f t="shared" ref="L665" si="1075">SUM(K665+J665+I665)</f>
        <v>4250.0000000001137</v>
      </c>
    </row>
    <row r="666" spans="1:12">
      <c r="A666" s="2" t="s">
        <v>79</v>
      </c>
      <c r="B666" s="3" t="s">
        <v>40</v>
      </c>
      <c r="C666" s="4" t="s">
        <v>14</v>
      </c>
      <c r="D666" s="5">
        <v>7000</v>
      </c>
      <c r="E666" s="5">
        <v>181</v>
      </c>
      <c r="F666" s="4">
        <v>179.75</v>
      </c>
      <c r="G666" s="4">
        <v>0</v>
      </c>
      <c r="H666" s="4">
        <v>0</v>
      </c>
      <c r="I666" s="6">
        <f t="shared" si="1070"/>
        <v>-8750</v>
      </c>
      <c r="J666" s="4">
        <v>0</v>
      </c>
      <c r="K666" s="4">
        <v>0</v>
      </c>
      <c r="L666" s="7">
        <f t="shared" ref="L666" si="1076">SUM(K666+J666+I666)</f>
        <v>-8750</v>
      </c>
    </row>
    <row r="667" spans="1:12">
      <c r="A667" s="2" t="s">
        <v>79</v>
      </c>
      <c r="B667" s="3" t="s">
        <v>41</v>
      </c>
      <c r="C667" s="4" t="s">
        <v>14</v>
      </c>
      <c r="D667" s="5">
        <v>5000</v>
      </c>
      <c r="E667" s="5">
        <v>358</v>
      </c>
      <c r="F667" s="4">
        <v>356.5</v>
      </c>
      <c r="G667" s="4">
        <v>0</v>
      </c>
      <c r="H667" s="4">
        <v>0</v>
      </c>
      <c r="I667" s="6">
        <f t="shared" si="1070"/>
        <v>-7500</v>
      </c>
      <c r="J667" s="4">
        <v>0</v>
      </c>
      <c r="K667" s="4">
        <v>0</v>
      </c>
      <c r="L667" s="7">
        <f t="shared" ref="L667" si="1077">SUM(K667+J667+I667)</f>
        <v>-7500</v>
      </c>
    </row>
    <row r="668" spans="1:12">
      <c r="A668" s="2" t="s">
        <v>79</v>
      </c>
      <c r="B668" s="3" t="s">
        <v>80</v>
      </c>
      <c r="C668" s="4" t="s">
        <v>14</v>
      </c>
      <c r="D668" s="5">
        <v>1000</v>
      </c>
      <c r="E668" s="5">
        <v>1631</v>
      </c>
      <c r="F668" s="4">
        <v>1624</v>
      </c>
      <c r="G668" s="4">
        <v>0</v>
      </c>
      <c r="H668" s="4">
        <v>0</v>
      </c>
      <c r="I668" s="6">
        <f t="shared" si="1070"/>
        <v>-7000</v>
      </c>
      <c r="J668" s="4">
        <v>0</v>
      </c>
      <c r="K668" s="4">
        <v>0</v>
      </c>
      <c r="L668" s="7">
        <f t="shared" ref="L668" si="1078">SUM(K668+J668+I668)</f>
        <v>-7000</v>
      </c>
    </row>
    <row r="669" spans="1:12">
      <c r="A669" s="2" t="s">
        <v>78</v>
      </c>
      <c r="B669" s="3" t="s">
        <v>41</v>
      </c>
      <c r="C669" s="4" t="s">
        <v>14</v>
      </c>
      <c r="D669" s="5">
        <v>4000</v>
      </c>
      <c r="E669" s="5">
        <v>350</v>
      </c>
      <c r="F669" s="4">
        <v>351</v>
      </c>
      <c r="G669" s="4">
        <v>352</v>
      </c>
      <c r="H669" s="4">
        <v>0</v>
      </c>
      <c r="I669" s="6">
        <f t="shared" si="1070"/>
        <v>4000</v>
      </c>
      <c r="J669" s="4">
        <f>SUM(G669-F669)*D669</f>
        <v>4000</v>
      </c>
      <c r="K669" s="4">
        <v>0</v>
      </c>
      <c r="L669" s="7">
        <f t="shared" ref="L669" si="1079">SUM(K669+J669+I669)</f>
        <v>8000</v>
      </c>
    </row>
    <row r="670" spans="1:12">
      <c r="A670" s="2" t="s">
        <v>78</v>
      </c>
      <c r="B670" s="3" t="s">
        <v>77</v>
      </c>
      <c r="C670" s="4" t="s">
        <v>14</v>
      </c>
      <c r="D670" s="5">
        <v>800</v>
      </c>
      <c r="E670" s="5">
        <v>1665</v>
      </c>
      <c r="F670" s="4">
        <v>1670</v>
      </c>
      <c r="G670" s="4">
        <v>0</v>
      </c>
      <c r="H670" s="4">
        <v>0</v>
      </c>
      <c r="I670" s="6">
        <f t="shared" si="1070"/>
        <v>4000</v>
      </c>
      <c r="J670" s="4">
        <v>0</v>
      </c>
      <c r="K670" s="4">
        <f t="shared" ref="K670" si="1080">SUM(H670-G670)*D670</f>
        <v>0</v>
      </c>
      <c r="L670" s="7">
        <f t="shared" ref="L670" si="1081">SUM(K670+J670+I670)</f>
        <v>4000</v>
      </c>
    </row>
    <row r="671" spans="1:12">
      <c r="A671" s="2" t="s">
        <v>78</v>
      </c>
      <c r="B671" s="3" t="s">
        <v>39</v>
      </c>
      <c r="C671" s="4" t="s">
        <v>15</v>
      </c>
      <c r="D671" s="5">
        <v>6000</v>
      </c>
      <c r="E671" s="5">
        <v>344.5</v>
      </c>
      <c r="F671" s="4">
        <v>346</v>
      </c>
      <c r="G671" s="4">
        <v>0</v>
      </c>
      <c r="H671" s="4">
        <v>0</v>
      </c>
      <c r="I671" s="6">
        <f t="shared" si="1070"/>
        <v>-9000</v>
      </c>
      <c r="J671" s="4">
        <v>0</v>
      </c>
      <c r="K671" s="4">
        <v>0</v>
      </c>
      <c r="L671" s="7">
        <f t="shared" ref="L671" si="1082">SUM(K671+J671+I671)</f>
        <v>-9000</v>
      </c>
    </row>
    <row r="672" spans="1:12">
      <c r="A672" s="2"/>
      <c r="B672" s="3"/>
      <c r="C672" s="4"/>
      <c r="D672" s="5"/>
      <c r="E672" s="5"/>
      <c r="F672" s="4"/>
      <c r="G672" s="4"/>
      <c r="H672" s="4"/>
      <c r="I672" s="6"/>
      <c r="J672" s="4"/>
      <c r="K672" s="4"/>
      <c r="L672" s="7"/>
    </row>
    <row r="673" spans="1:12">
      <c r="A673" s="2"/>
      <c r="B673" s="3"/>
      <c r="C673" s="4"/>
      <c r="D673" s="5"/>
      <c r="E673" s="5"/>
      <c r="F673" s="4"/>
      <c r="G673" s="4"/>
      <c r="H673" s="4"/>
      <c r="I673" s="6"/>
      <c r="J673" s="4"/>
      <c r="K673" s="4"/>
      <c r="L673" s="7"/>
    </row>
    <row r="674" spans="1:12">
      <c r="A674" s="2"/>
      <c r="B674" s="3"/>
      <c r="C674" s="4"/>
      <c r="D674" s="5"/>
      <c r="E674" s="5"/>
      <c r="F674" s="4"/>
      <c r="G674" s="4"/>
      <c r="H674" s="4"/>
      <c r="I674" s="6"/>
      <c r="J674" s="4"/>
      <c r="K674" s="4"/>
      <c r="L674" s="7"/>
    </row>
    <row r="675" spans="1:12">
      <c r="A675" s="2"/>
      <c r="B675" s="3"/>
      <c r="C675" s="4"/>
      <c r="D675" s="5"/>
      <c r="E675" s="5"/>
      <c r="F675" s="4"/>
      <c r="G675" s="4"/>
      <c r="H675" s="4"/>
      <c r="I675" s="6"/>
      <c r="J675" s="4"/>
      <c r="K675" s="4"/>
      <c r="L675" s="7"/>
    </row>
    <row r="676" spans="1:12">
      <c r="A676" s="2"/>
      <c r="B676" s="3"/>
      <c r="C676" s="4"/>
      <c r="D676" s="5"/>
      <c r="E676" s="5"/>
      <c r="F676" s="4"/>
      <c r="G676" s="4"/>
      <c r="H676" s="4"/>
      <c r="I676" s="6"/>
      <c r="J676" s="4"/>
      <c r="K676" s="4"/>
      <c r="L676" s="7"/>
    </row>
    <row r="677" spans="1:12">
      <c r="A677" s="2"/>
      <c r="B677" s="3"/>
      <c r="C677" s="4"/>
      <c r="D677" s="5"/>
      <c r="E677" s="5"/>
      <c r="F677" s="4"/>
      <c r="G677" s="4"/>
      <c r="H677" s="4"/>
      <c r="I677" s="6"/>
      <c r="J677" s="4"/>
      <c r="K677" s="4"/>
      <c r="L677" s="7"/>
    </row>
    <row r="678" spans="1:12">
      <c r="A678" s="2"/>
      <c r="B678" s="3"/>
      <c r="C678" s="4"/>
      <c r="D678" s="5"/>
      <c r="E678" s="5"/>
      <c r="F678" s="4"/>
      <c r="G678" s="4"/>
      <c r="H678" s="4"/>
      <c r="I678" s="6"/>
      <c r="J678" s="4"/>
      <c r="K678" s="4"/>
      <c r="L678" s="7"/>
    </row>
    <row r="679" spans="1:12">
      <c r="A679" s="2"/>
      <c r="B679" s="3"/>
      <c r="C679" s="4"/>
      <c r="D679" s="5"/>
      <c r="E679" s="5"/>
      <c r="F679" s="4"/>
      <c r="G679" s="4"/>
      <c r="H679" s="4"/>
      <c r="I679" s="6"/>
      <c r="J679" s="4"/>
      <c r="K679" s="4"/>
      <c r="L679" s="7"/>
    </row>
    <row r="680" spans="1:12">
      <c r="A680" s="2"/>
      <c r="B680" s="3"/>
      <c r="C680" s="4"/>
      <c r="D680" s="5"/>
      <c r="E680" s="5"/>
      <c r="F680" s="4"/>
      <c r="G680" s="4"/>
      <c r="H680" s="4"/>
      <c r="I680" s="6"/>
      <c r="J680" s="4"/>
      <c r="K680" s="4"/>
      <c r="L680" s="7"/>
    </row>
    <row r="681" spans="1:12">
      <c r="A681" s="2"/>
      <c r="B681" s="3"/>
      <c r="C681" s="4"/>
      <c r="D681" s="5"/>
      <c r="E681" s="5"/>
      <c r="F681" s="4"/>
      <c r="G681" s="4"/>
      <c r="H681" s="4"/>
      <c r="I681" s="6"/>
      <c r="J681" s="4"/>
      <c r="K681" s="4"/>
      <c r="L681" s="7"/>
    </row>
    <row r="682" spans="1:12">
      <c r="A682" s="2"/>
      <c r="B682" s="3"/>
      <c r="C682" s="4"/>
      <c r="D682" s="5"/>
      <c r="E682" s="5"/>
      <c r="F682" s="4"/>
      <c r="G682" s="4"/>
      <c r="H682" s="4"/>
      <c r="I682" s="6"/>
      <c r="J682" s="4"/>
      <c r="K682" s="4"/>
      <c r="L682" s="7"/>
    </row>
    <row r="683" spans="1:12">
      <c r="A683" s="2"/>
      <c r="B683" s="3"/>
      <c r="C683" s="4"/>
      <c r="D683" s="5"/>
      <c r="E683" s="5"/>
      <c r="F683" s="4"/>
      <c r="G683" s="4"/>
      <c r="H683" s="4"/>
      <c r="I683" s="6"/>
      <c r="J683" s="4"/>
      <c r="K683" s="4"/>
      <c r="L683" s="7"/>
    </row>
    <row r="684" spans="1:12">
      <c r="A684" s="2"/>
      <c r="B684" s="3"/>
      <c r="C684" s="4"/>
      <c r="D684" s="5"/>
      <c r="E684" s="5"/>
      <c r="F684" s="4"/>
      <c r="G684" s="4"/>
      <c r="H684" s="4"/>
      <c r="I684" s="6"/>
      <c r="J684" s="4"/>
      <c r="K684" s="4"/>
      <c r="L684" s="7"/>
    </row>
    <row r="685" spans="1:12">
      <c r="A685" s="2"/>
      <c r="B685" s="3"/>
      <c r="C685" s="4"/>
      <c r="D685" s="5"/>
      <c r="E685" s="5"/>
      <c r="F685" s="4"/>
      <c r="G685" s="4"/>
      <c r="H685" s="4"/>
      <c r="I685" s="6"/>
      <c r="J685" s="4"/>
      <c r="K685" s="4"/>
      <c r="L685" s="7"/>
    </row>
    <row r="686" spans="1:12">
      <c r="A686" s="2"/>
      <c r="B686" s="3"/>
      <c r="C686" s="4"/>
      <c r="D686" s="5"/>
      <c r="E686" s="5"/>
      <c r="F686" s="4"/>
      <c r="G686" s="4"/>
      <c r="H686" s="4"/>
      <c r="I686" s="6"/>
      <c r="J686" s="4"/>
      <c r="K686" s="4"/>
      <c r="L686" s="7"/>
    </row>
    <row r="687" spans="1:12">
      <c r="A687" s="2"/>
      <c r="B687" s="3"/>
      <c r="C687" s="4"/>
      <c r="D687" s="5"/>
      <c r="E687" s="5"/>
      <c r="F687" s="4"/>
      <c r="G687" s="4"/>
      <c r="H687" s="4"/>
      <c r="I687" s="6"/>
      <c r="J687" s="4"/>
      <c r="K687" s="4"/>
      <c r="L687" s="7"/>
    </row>
    <row r="688" spans="1:12">
      <c r="A688" s="2"/>
      <c r="B688" s="3"/>
      <c r="C688" s="4"/>
      <c r="D688" s="5"/>
      <c r="E688" s="5"/>
      <c r="F688" s="4"/>
      <c r="G688" s="4"/>
      <c r="H688" s="4"/>
      <c r="I688" s="6"/>
      <c r="J688" s="4"/>
      <c r="K688" s="4"/>
      <c r="L688" s="7"/>
    </row>
    <row r="689" spans="1:12">
      <c r="A689" s="2"/>
      <c r="B689" s="3"/>
      <c r="C689" s="4"/>
      <c r="D689" s="5"/>
      <c r="E689" s="5"/>
      <c r="F689" s="4"/>
      <c r="G689" s="4"/>
      <c r="H689" s="4"/>
      <c r="I689" s="6"/>
      <c r="J689" s="4"/>
      <c r="K689" s="4"/>
      <c r="L689" s="7"/>
    </row>
    <row r="690" spans="1:12">
      <c r="A690" s="2"/>
      <c r="B690" s="3"/>
      <c r="C690" s="4"/>
      <c r="D690" s="5"/>
      <c r="E690" s="5"/>
      <c r="F690" s="4"/>
      <c r="G690" s="4"/>
      <c r="H690" s="4"/>
      <c r="I690" s="6"/>
      <c r="J690" s="4"/>
      <c r="K690" s="4"/>
      <c r="L690" s="7"/>
    </row>
    <row r="691" spans="1:12">
      <c r="A691" s="2"/>
      <c r="B691" s="3"/>
      <c r="C691" s="4"/>
      <c r="D691" s="5"/>
      <c r="E691" s="5"/>
      <c r="F691" s="4"/>
      <c r="G691" s="4"/>
      <c r="H691" s="4"/>
      <c r="I691" s="6"/>
      <c r="J691" s="4"/>
      <c r="K691" s="4"/>
      <c r="L691" s="7"/>
    </row>
    <row r="692" spans="1:12">
      <c r="A692" s="2"/>
      <c r="B692" s="3"/>
      <c r="C692" s="4"/>
      <c r="D692" s="5"/>
      <c r="E692" s="5"/>
      <c r="F692" s="4"/>
      <c r="G692" s="4"/>
      <c r="H692" s="4"/>
      <c r="I692" s="6"/>
      <c r="J692" s="4"/>
      <c r="K692" s="4"/>
      <c r="L692" s="7"/>
    </row>
    <row r="693" spans="1:12">
      <c r="A693" s="2"/>
      <c r="B693" s="3"/>
      <c r="C693" s="4"/>
      <c r="D693" s="5"/>
      <c r="E693" s="5"/>
      <c r="F693" s="4"/>
      <c r="G693" s="4"/>
      <c r="H693" s="4"/>
      <c r="I693" s="6"/>
      <c r="J693" s="4"/>
      <c r="K693" s="4"/>
      <c r="L693" s="7"/>
    </row>
    <row r="694" spans="1:12">
      <c r="A694" s="2"/>
      <c r="B694" s="3"/>
      <c r="C694" s="4"/>
      <c r="D694" s="5"/>
      <c r="E694" s="5"/>
      <c r="F694" s="4"/>
      <c r="G694" s="4"/>
      <c r="H694" s="4"/>
      <c r="I694" s="6"/>
      <c r="J694" s="4"/>
      <c r="K694" s="4"/>
      <c r="L694" s="7"/>
    </row>
    <row r="695" spans="1:12">
      <c r="A695" s="2"/>
      <c r="B695" s="3"/>
      <c r="C695" s="4"/>
      <c r="D695" s="5"/>
      <c r="E695" s="5"/>
      <c r="F695" s="4"/>
      <c r="G695" s="4"/>
      <c r="H695" s="4"/>
      <c r="I695" s="6"/>
      <c r="J695" s="4"/>
      <c r="K695" s="4"/>
      <c r="L695" s="7"/>
    </row>
    <row r="696" spans="1:12">
      <c r="A696" s="2"/>
      <c r="B696" s="3"/>
      <c r="C696" s="4"/>
      <c r="D696" s="5"/>
      <c r="E696" s="5"/>
      <c r="F696" s="4"/>
      <c r="G696" s="4"/>
      <c r="H696" s="4"/>
      <c r="I696" s="6"/>
      <c r="J696" s="4"/>
      <c r="K696" s="4"/>
      <c r="L696" s="7"/>
    </row>
    <row r="697" spans="1:12">
      <c r="A697" s="2"/>
      <c r="B697" s="3"/>
      <c r="C697" s="4"/>
      <c r="D697" s="5"/>
      <c r="E697" s="5"/>
      <c r="F697" s="4"/>
      <c r="G697" s="4"/>
      <c r="H697" s="4"/>
      <c r="I697" s="6"/>
      <c r="J697" s="4"/>
      <c r="K697" s="4"/>
      <c r="L697" s="7"/>
    </row>
    <row r="698" spans="1:12">
      <c r="A698" s="2"/>
      <c r="B698" s="3"/>
      <c r="C698" s="4"/>
      <c r="D698" s="5"/>
      <c r="E698" s="5"/>
      <c r="F698" s="4"/>
      <c r="G698" s="4"/>
      <c r="H698" s="4"/>
      <c r="I698" s="6"/>
      <c r="J698" s="4"/>
      <c r="K698" s="4"/>
      <c r="L698" s="7"/>
    </row>
    <row r="699" spans="1:12">
      <c r="A699" s="2"/>
      <c r="B699" s="3"/>
      <c r="C699" s="4"/>
      <c r="D699" s="5"/>
      <c r="E699" s="5"/>
      <c r="F699" s="4"/>
      <c r="G699" s="4"/>
      <c r="H699" s="4"/>
      <c r="I699" s="6"/>
      <c r="J699" s="4"/>
      <c r="K699" s="4"/>
      <c r="L699" s="7"/>
    </row>
    <row r="700" spans="1:12">
      <c r="A700" s="2"/>
      <c r="B700" s="3"/>
      <c r="C700" s="4"/>
      <c r="D700" s="5"/>
      <c r="E700" s="5"/>
      <c r="F700" s="4"/>
      <c r="G700" s="4"/>
      <c r="H700" s="4"/>
      <c r="I700" s="6"/>
      <c r="J700" s="4"/>
      <c r="K700" s="4"/>
      <c r="L700" s="7"/>
    </row>
    <row r="701" spans="1:12">
      <c r="A701" s="2"/>
      <c r="B701" s="3"/>
      <c r="C701" s="4"/>
      <c r="D701" s="5"/>
      <c r="E701" s="5"/>
      <c r="F701" s="4"/>
      <c r="G701" s="4"/>
      <c r="H701" s="4"/>
      <c r="I701" s="6"/>
      <c r="J701" s="4"/>
      <c r="K701" s="4"/>
      <c r="L701" s="7"/>
    </row>
    <row r="702" spans="1:12">
      <c r="A702" s="2"/>
      <c r="B702" s="3"/>
      <c r="C702" s="4"/>
      <c r="D702" s="5"/>
      <c r="E702" s="5"/>
      <c r="F702" s="4"/>
      <c r="G702" s="4"/>
      <c r="H702" s="4"/>
      <c r="I702" s="6"/>
      <c r="J702" s="4"/>
      <c r="K702" s="4"/>
      <c r="L702" s="7"/>
    </row>
    <row r="703" spans="1:12">
      <c r="A703" s="2"/>
      <c r="B703" s="3"/>
      <c r="C703" s="4"/>
      <c r="D703" s="5"/>
      <c r="E703" s="5"/>
      <c r="F703" s="4"/>
      <c r="G703" s="4"/>
      <c r="H703" s="4"/>
      <c r="I703" s="6"/>
      <c r="J703" s="4"/>
      <c r="K703" s="4"/>
      <c r="L703" s="7"/>
    </row>
    <row r="704" spans="1:12">
      <c r="A704" s="2"/>
      <c r="B704" s="3"/>
      <c r="C704" s="4"/>
      <c r="D704" s="5"/>
      <c r="E704" s="5"/>
      <c r="F704" s="4"/>
      <c r="G704" s="4"/>
      <c r="H704" s="4"/>
      <c r="I704" s="6"/>
      <c r="J704" s="4"/>
      <c r="K704" s="4"/>
      <c r="L704" s="7"/>
    </row>
    <row r="705" spans="1:12">
      <c r="A705" s="2"/>
      <c r="B705" s="3"/>
      <c r="C705" s="4"/>
      <c r="D705" s="5"/>
      <c r="E705" s="5"/>
      <c r="F705" s="4"/>
      <c r="G705" s="4"/>
      <c r="H705" s="4"/>
      <c r="I705" s="6"/>
      <c r="J705" s="4"/>
      <c r="K705" s="4"/>
      <c r="L705" s="7"/>
    </row>
    <row r="706" spans="1:12">
      <c r="A706" s="2"/>
      <c r="B706" s="3"/>
      <c r="C706" s="4"/>
      <c r="D706" s="5"/>
      <c r="E706" s="5"/>
      <c r="F706" s="4"/>
      <c r="G706" s="4"/>
      <c r="H706" s="4"/>
      <c r="I706" s="6"/>
      <c r="J706" s="4"/>
      <c r="K706" s="4"/>
      <c r="L706" s="7"/>
    </row>
    <row r="707" spans="1:12">
      <c r="A707" s="2"/>
      <c r="B707" s="3"/>
      <c r="C707" s="4"/>
      <c r="D707" s="5"/>
      <c r="E707" s="5"/>
      <c r="F707" s="4"/>
      <c r="G707" s="4"/>
      <c r="H707" s="4"/>
      <c r="I707" s="6"/>
      <c r="J707" s="4"/>
      <c r="K707" s="4"/>
      <c r="L707" s="7"/>
    </row>
    <row r="708" spans="1:12">
      <c r="A708" s="2"/>
      <c r="B708" s="3"/>
      <c r="C708" s="4"/>
      <c r="D708" s="5"/>
      <c r="E708" s="5"/>
      <c r="F708" s="4"/>
      <c r="G708" s="4"/>
      <c r="H708" s="4"/>
      <c r="I708" s="6"/>
      <c r="J708" s="4"/>
      <c r="K708" s="4"/>
      <c r="L708" s="7"/>
    </row>
    <row r="709" spans="1:12">
      <c r="A709" s="2"/>
      <c r="B709" s="3"/>
      <c r="C709" s="4"/>
      <c r="D709" s="5"/>
      <c r="E709" s="5"/>
      <c r="F709" s="4"/>
      <c r="G709" s="4"/>
      <c r="H709" s="4"/>
      <c r="I709" s="6"/>
      <c r="J709" s="4"/>
      <c r="K709" s="4"/>
      <c r="L709" s="7"/>
    </row>
    <row r="710" spans="1:12">
      <c r="A710" s="2"/>
      <c r="B710" s="3"/>
      <c r="C710" s="4"/>
      <c r="D710" s="5"/>
      <c r="E710" s="5"/>
      <c r="F710" s="4"/>
      <c r="G710" s="4"/>
      <c r="H710" s="4"/>
      <c r="I710" s="6"/>
      <c r="J710" s="4"/>
      <c r="K710" s="4"/>
      <c r="L710" s="7"/>
    </row>
    <row r="711" spans="1:12">
      <c r="A711" s="2"/>
      <c r="B711" s="3"/>
      <c r="C711" s="4"/>
      <c r="D711" s="5"/>
      <c r="E711" s="5"/>
      <c r="F711" s="4"/>
      <c r="G711" s="4"/>
      <c r="H711" s="4"/>
      <c r="I711" s="6"/>
      <c r="J711" s="4"/>
      <c r="K711" s="4"/>
      <c r="L711" s="7"/>
    </row>
    <row r="712" spans="1:12">
      <c r="A712" s="2"/>
      <c r="B712" s="3"/>
      <c r="C712" s="4"/>
      <c r="D712" s="5"/>
      <c r="E712" s="5"/>
      <c r="F712" s="4"/>
      <c r="G712" s="4"/>
      <c r="H712" s="4"/>
      <c r="I712" s="6"/>
      <c r="J712" s="4"/>
      <c r="K712" s="4"/>
      <c r="L712" s="7"/>
    </row>
    <row r="713" spans="1:12">
      <c r="A713" s="2"/>
      <c r="B713" s="3"/>
      <c r="C713" s="4"/>
      <c r="D713" s="5"/>
      <c r="E713" s="5"/>
      <c r="F713" s="4"/>
      <c r="G713" s="4"/>
      <c r="H713" s="4"/>
      <c r="I713" s="6"/>
      <c r="J713" s="4"/>
      <c r="K713" s="4"/>
      <c r="L713" s="7"/>
    </row>
    <row r="714" spans="1:12">
      <c r="A714" s="2"/>
      <c r="B714" s="3"/>
      <c r="C714" s="4"/>
      <c r="D714" s="5"/>
      <c r="E714" s="5"/>
      <c r="F714" s="4"/>
      <c r="G714" s="4"/>
      <c r="H714" s="4"/>
      <c r="I714" s="6"/>
      <c r="J714" s="4"/>
      <c r="K714" s="4"/>
      <c r="L714" s="7"/>
    </row>
    <row r="715" spans="1:12">
      <c r="A715" s="2"/>
      <c r="B715" s="3"/>
      <c r="C715" s="4"/>
      <c r="D715" s="5"/>
      <c r="E715" s="5"/>
      <c r="F715" s="4"/>
      <c r="G715" s="4"/>
      <c r="H715" s="4"/>
      <c r="I715" s="6"/>
      <c r="J715" s="4"/>
      <c r="K715" s="4"/>
      <c r="L715" s="7"/>
    </row>
    <row r="716" spans="1:12">
      <c r="A716" s="2"/>
      <c r="B716" s="3"/>
      <c r="C716" s="4"/>
      <c r="D716" s="5"/>
      <c r="E716" s="5"/>
      <c r="F716" s="4"/>
      <c r="G716" s="4"/>
      <c r="H716" s="4"/>
      <c r="I716" s="6"/>
      <c r="J716" s="4"/>
      <c r="K716" s="4"/>
      <c r="L716" s="7"/>
    </row>
    <row r="717" spans="1:12">
      <c r="A717" s="2"/>
      <c r="B717" s="3"/>
      <c r="C717" s="4"/>
      <c r="D717" s="5"/>
      <c r="E717" s="5"/>
      <c r="F717" s="4"/>
      <c r="G717" s="4"/>
      <c r="H717" s="4"/>
      <c r="I717" s="6"/>
      <c r="J717" s="4"/>
      <c r="K717" s="4"/>
      <c r="L717" s="7"/>
    </row>
    <row r="718" spans="1:12">
      <c r="A718" s="2"/>
      <c r="B718" s="3"/>
      <c r="C718" s="4"/>
      <c r="D718" s="5"/>
      <c r="E718" s="5"/>
      <c r="F718" s="4"/>
      <c r="G718" s="4"/>
      <c r="H718" s="4"/>
      <c r="I718" s="6"/>
      <c r="J718" s="4"/>
      <c r="K718" s="4"/>
      <c r="L718" s="7"/>
    </row>
    <row r="719" spans="1:12">
      <c r="A719" s="2"/>
      <c r="B719" s="3"/>
      <c r="C719" s="4"/>
      <c r="D719" s="5"/>
      <c r="E719" s="5"/>
      <c r="F719" s="4"/>
      <c r="G719" s="4"/>
      <c r="H719" s="4"/>
      <c r="I719" s="6"/>
      <c r="J719" s="4"/>
      <c r="K719" s="4"/>
      <c r="L719" s="7"/>
    </row>
    <row r="720" spans="1:12">
      <c r="A720" s="2"/>
      <c r="B720" s="3"/>
      <c r="C720" s="4"/>
      <c r="D720" s="5"/>
      <c r="E720" s="5"/>
      <c r="F720" s="4"/>
      <c r="G720" s="4"/>
      <c r="H720" s="4"/>
      <c r="I720" s="6"/>
      <c r="J720" s="4"/>
      <c r="K720" s="4"/>
      <c r="L720" s="7"/>
    </row>
    <row r="721" spans="1:12">
      <c r="A721" s="2"/>
      <c r="B721" s="3"/>
      <c r="C721" s="4"/>
      <c r="D721" s="5"/>
      <c r="E721" s="5"/>
      <c r="F721" s="4"/>
      <c r="G721" s="4"/>
      <c r="H721" s="4"/>
      <c r="I721" s="6"/>
      <c r="J721" s="4"/>
      <c r="K721" s="4"/>
      <c r="L721" s="7"/>
    </row>
    <row r="722" spans="1:12">
      <c r="A722" s="2"/>
      <c r="B722" s="3"/>
      <c r="C722" s="4"/>
      <c r="D722" s="5"/>
      <c r="E722" s="5"/>
      <c r="F722" s="4"/>
      <c r="G722" s="4"/>
      <c r="H722" s="4"/>
      <c r="I722" s="6"/>
      <c r="J722" s="4"/>
      <c r="K722" s="4"/>
      <c r="L722" s="7"/>
    </row>
    <row r="723" spans="1:12">
      <c r="A723" s="2"/>
      <c r="B723" s="3"/>
      <c r="C723" s="4"/>
      <c r="D723" s="5"/>
      <c r="E723" s="5"/>
      <c r="F723" s="4"/>
      <c r="G723" s="4"/>
      <c r="H723" s="4"/>
      <c r="I723" s="6"/>
      <c r="J723" s="4"/>
      <c r="K723" s="4"/>
      <c r="L723" s="7"/>
    </row>
    <row r="724" spans="1:12">
      <c r="A724" s="2"/>
      <c r="B724" s="3"/>
      <c r="C724" s="4"/>
      <c r="D724" s="5"/>
      <c r="E724" s="5"/>
      <c r="F724" s="4"/>
      <c r="G724" s="4"/>
      <c r="H724" s="4"/>
      <c r="I724" s="6"/>
      <c r="J724" s="4"/>
      <c r="K724" s="4"/>
      <c r="L724" s="7"/>
    </row>
    <row r="725" spans="1:12">
      <c r="A725" s="2"/>
      <c r="B725" s="3"/>
      <c r="C725" s="4"/>
      <c r="D725" s="5"/>
      <c r="E725" s="5"/>
      <c r="F725" s="4"/>
      <c r="G725" s="4"/>
      <c r="H725" s="4"/>
      <c r="I725" s="6"/>
      <c r="J725" s="4"/>
      <c r="K725" s="4"/>
      <c r="L725" s="7"/>
    </row>
    <row r="726" spans="1:12">
      <c r="A726" s="2"/>
      <c r="B726" s="3"/>
      <c r="C726" s="4"/>
      <c r="D726" s="5"/>
      <c r="E726" s="5"/>
      <c r="F726" s="4"/>
      <c r="G726" s="4"/>
      <c r="H726" s="4"/>
      <c r="I726" s="6"/>
      <c r="J726" s="4"/>
      <c r="K726" s="4"/>
      <c r="L726" s="7"/>
    </row>
    <row r="727" spans="1:12">
      <c r="A727" s="2"/>
      <c r="B727" s="3"/>
      <c r="C727" s="4"/>
      <c r="D727" s="5"/>
      <c r="E727" s="5"/>
      <c r="F727" s="4"/>
      <c r="G727" s="4"/>
      <c r="H727" s="4"/>
      <c r="I727" s="6"/>
      <c r="J727" s="4"/>
      <c r="K727" s="4"/>
      <c r="L727" s="7"/>
    </row>
    <row r="728" spans="1:12">
      <c r="A728" s="2"/>
      <c r="B728" s="3"/>
      <c r="C728" s="4"/>
      <c r="D728" s="5"/>
      <c r="E728" s="5"/>
      <c r="F728" s="4"/>
      <c r="G728" s="4"/>
      <c r="H728" s="4"/>
      <c r="I728" s="6"/>
      <c r="J728" s="4"/>
      <c r="K728" s="4"/>
      <c r="L728" s="7"/>
    </row>
    <row r="729" spans="1:12">
      <c r="A729" s="2"/>
      <c r="B729" s="3"/>
      <c r="C729" s="4"/>
      <c r="D729" s="5"/>
      <c r="E729" s="5"/>
      <c r="F729" s="4"/>
      <c r="G729" s="4"/>
      <c r="H729" s="4"/>
      <c r="I729" s="6"/>
      <c r="J729" s="4"/>
      <c r="K729" s="4"/>
      <c r="L729" s="7"/>
    </row>
    <row r="730" spans="1:12">
      <c r="A730" s="2"/>
      <c r="B730" s="3"/>
      <c r="C730" s="4"/>
      <c r="D730" s="5"/>
      <c r="E730" s="5"/>
      <c r="F730" s="4"/>
      <c r="G730" s="4"/>
      <c r="H730" s="4"/>
      <c r="I730" s="6"/>
      <c r="J730" s="4"/>
      <c r="K730" s="4"/>
      <c r="L730" s="7"/>
    </row>
    <row r="731" spans="1:12">
      <c r="A731" s="2"/>
      <c r="B731" s="3"/>
      <c r="C731" s="4"/>
      <c r="D731" s="5"/>
      <c r="E731" s="5"/>
      <c r="F731" s="4"/>
      <c r="G731" s="4"/>
      <c r="H731" s="4"/>
      <c r="I731" s="6"/>
      <c r="J731" s="4"/>
      <c r="K731" s="4"/>
      <c r="L731" s="7"/>
    </row>
    <row r="732" spans="1:12">
      <c r="A732" s="2"/>
      <c r="B732" s="3"/>
      <c r="C732" s="4"/>
      <c r="D732" s="5"/>
      <c r="E732" s="5"/>
      <c r="F732" s="4"/>
      <c r="G732" s="4"/>
      <c r="H732" s="4"/>
      <c r="I732" s="6"/>
      <c r="J732" s="4"/>
      <c r="K732" s="4"/>
      <c r="L732" s="7"/>
    </row>
    <row r="733" spans="1:12">
      <c r="A733" s="2"/>
      <c r="B733" s="3"/>
      <c r="C733" s="4"/>
      <c r="D733" s="5"/>
      <c r="E733" s="5"/>
      <c r="F733" s="4"/>
      <c r="G733" s="4"/>
      <c r="H733" s="4"/>
      <c r="I733" s="6"/>
      <c r="J733" s="4"/>
      <c r="K733" s="4"/>
      <c r="L733" s="7"/>
    </row>
    <row r="734" spans="1:12">
      <c r="A734" s="2"/>
      <c r="B734" s="3"/>
      <c r="C734" s="4"/>
      <c r="D734" s="5"/>
      <c r="E734" s="5"/>
      <c r="F734" s="4"/>
      <c r="G734" s="4"/>
      <c r="H734" s="4"/>
      <c r="I734" s="6"/>
      <c r="J734" s="4"/>
      <c r="K734" s="4"/>
      <c r="L734" s="7"/>
    </row>
    <row r="735" spans="1:12">
      <c r="A735" s="2"/>
      <c r="B735" s="3"/>
      <c r="C735" s="4"/>
      <c r="D735" s="5"/>
      <c r="E735" s="5"/>
      <c r="F735" s="4"/>
      <c r="G735" s="4"/>
      <c r="H735" s="4"/>
      <c r="I735" s="6"/>
      <c r="J735" s="4"/>
      <c r="K735" s="4"/>
      <c r="L735" s="7"/>
    </row>
    <row r="736" spans="1:12">
      <c r="A736" s="2"/>
      <c r="B736" s="3"/>
      <c r="C736" s="4"/>
      <c r="D736" s="5"/>
      <c r="E736" s="5"/>
      <c r="F736" s="4"/>
      <c r="G736" s="4"/>
      <c r="H736" s="4"/>
      <c r="I736" s="6"/>
      <c r="J736" s="4"/>
      <c r="K736" s="4"/>
      <c r="L736" s="7"/>
    </row>
    <row r="737" spans="1:12">
      <c r="A737" s="2"/>
      <c r="B737" s="3"/>
      <c r="C737" s="4"/>
      <c r="D737" s="5"/>
      <c r="E737" s="5"/>
      <c r="F737" s="4"/>
      <c r="G737" s="4"/>
      <c r="H737" s="4"/>
      <c r="I737" s="6"/>
      <c r="J737" s="4"/>
      <c r="K737" s="4"/>
      <c r="L737" s="7"/>
    </row>
    <row r="738" spans="1:12">
      <c r="A738" s="2"/>
      <c r="B738" s="3"/>
      <c r="C738" s="4"/>
      <c r="D738" s="5"/>
      <c r="E738" s="5"/>
      <c r="F738" s="4"/>
      <c r="G738" s="4"/>
      <c r="H738" s="4"/>
      <c r="I738" s="6"/>
      <c r="J738" s="4"/>
      <c r="K738" s="4"/>
      <c r="L738" s="7"/>
    </row>
    <row r="739" spans="1:12">
      <c r="A739" s="2"/>
      <c r="B739" s="3"/>
      <c r="C739" s="4"/>
      <c r="D739" s="5"/>
      <c r="E739" s="5"/>
      <c r="F739" s="4"/>
      <c r="G739" s="4"/>
      <c r="H739" s="4"/>
      <c r="I739" s="6"/>
      <c r="J739" s="4"/>
      <c r="K739" s="4"/>
      <c r="L739" s="7"/>
    </row>
    <row r="740" spans="1:12">
      <c r="A740" s="2"/>
      <c r="B740" s="3"/>
      <c r="C740" s="4"/>
      <c r="D740" s="5"/>
      <c r="E740" s="5"/>
      <c r="F740" s="4"/>
      <c r="G740" s="4"/>
      <c r="H740" s="4"/>
      <c r="I740" s="6"/>
      <c r="J740" s="4"/>
      <c r="K740" s="4"/>
      <c r="L740" s="7"/>
    </row>
    <row r="741" spans="1:12">
      <c r="A741" s="2"/>
      <c r="B741" s="3"/>
      <c r="C741" s="4"/>
      <c r="D741" s="5"/>
      <c r="E741" s="5"/>
      <c r="F741" s="4"/>
      <c r="G741" s="4"/>
      <c r="H741" s="4"/>
      <c r="I741" s="6"/>
      <c r="J741" s="4"/>
      <c r="K741" s="4"/>
      <c r="L741" s="7"/>
    </row>
    <row r="742" spans="1:12">
      <c r="A742" s="2"/>
      <c r="B742" s="3"/>
      <c r="C742" s="4"/>
      <c r="D742" s="5"/>
      <c r="E742" s="5"/>
      <c r="F742" s="4"/>
      <c r="G742" s="4"/>
      <c r="H742" s="4"/>
      <c r="I742" s="6"/>
      <c r="J742" s="4"/>
      <c r="K742" s="4"/>
      <c r="L742" s="7"/>
    </row>
    <row r="743" spans="1:12">
      <c r="A743" s="2"/>
      <c r="B743" s="3"/>
      <c r="C743" s="4"/>
      <c r="D743" s="5"/>
      <c r="E743" s="5"/>
      <c r="F743" s="4"/>
      <c r="G743" s="4"/>
      <c r="H743" s="4"/>
      <c r="I743" s="6"/>
      <c r="J743" s="4"/>
      <c r="K743" s="4"/>
      <c r="L743" s="7"/>
    </row>
    <row r="744" spans="1:12">
      <c r="A744" s="2"/>
      <c r="B744" s="3"/>
      <c r="C744" s="4"/>
      <c r="D744" s="5"/>
      <c r="E744" s="5"/>
      <c r="F744" s="4"/>
      <c r="G744" s="4"/>
      <c r="H744" s="4"/>
      <c r="I744" s="6"/>
      <c r="J744" s="4"/>
      <c r="K744" s="4"/>
      <c r="L744" s="7"/>
    </row>
    <row r="745" spans="1:12">
      <c r="A745" s="2"/>
      <c r="B745" s="3"/>
      <c r="C745" s="4"/>
      <c r="D745" s="5"/>
      <c r="E745" s="5"/>
      <c r="F745" s="4"/>
      <c r="G745" s="4"/>
      <c r="H745" s="4"/>
      <c r="I745" s="6"/>
      <c r="J745" s="4"/>
      <c r="K745" s="4"/>
      <c r="L745" s="7"/>
    </row>
    <row r="746" spans="1:12">
      <c r="A746" s="2"/>
      <c r="B746" s="3"/>
      <c r="C746" s="4"/>
      <c r="D746" s="5"/>
      <c r="E746" s="5"/>
      <c r="F746" s="4"/>
      <c r="G746" s="4"/>
      <c r="H746" s="4"/>
      <c r="I746" s="6"/>
      <c r="J746" s="4"/>
      <c r="K746" s="4"/>
      <c r="L746" s="7"/>
    </row>
    <row r="747" spans="1:12">
      <c r="A747" s="2"/>
      <c r="B747" s="3"/>
      <c r="C747" s="4"/>
      <c r="D747" s="5"/>
      <c r="E747" s="5"/>
      <c r="F747" s="4"/>
      <c r="G747" s="4"/>
      <c r="H747" s="4"/>
      <c r="I747" s="6"/>
      <c r="J747" s="4"/>
      <c r="K747" s="4"/>
      <c r="L747" s="7"/>
    </row>
    <row r="748" spans="1:12">
      <c r="A748" s="2"/>
      <c r="B748" s="3"/>
      <c r="C748" s="4"/>
      <c r="D748" s="5"/>
      <c r="E748" s="5"/>
      <c r="F748" s="4"/>
      <c r="G748" s="4"/>
      <c r="H748" s="4"/>
      <c r="I748" s="6"/>
      <c r="J748" s="4"/>
      <c r="K748" s="4"/>
      <c r="L748" s="7"/>
    </row>
    <row r="749" spans="1:12">
      <c r="A749" s="2"/>
      <c r="B749" s="3"/>
      <c r="C749" s="4"/>
      <c r="D749" s="5"/>
      <c r="E749" s="5"/>
      <c r="F749" s="4"/>
      <c r="G749" s="4"/>
      <c r="H749" s="4"/>
      <c r="I749" s="6"/>
      <c r="J749" s="4"/>
      <c r="K749" s="4"/>
      <c r="L749" s="7"/>
    </row>
    <row r="750" spans="1:12">
      <c r="A750" s="2"/>
      <c r="B750" s="3"/>
      <c r="C750" s="4"/>
      <c r="D750" s="5"/>
      <c r="E750" s="5"/>
      <c r="F750" s="4"/>
      <c r="G750" s="4"/>
      <c r="H750" s="4"/>
      <c r="I750" s="6"/>
      <c r="J750" s="4"/>
      <c r="K750" s="4"/>
      <c r="L750" s="7"/>
    </row>
    <row r="751" spans="1:12">
      <c r="A751" s="2"/>
      <c r="B751" s="3"/>
      <c r="C751" s="4"/>
      <c r="D751" s="5"/>
      <c r="E751" s="5"/>
      <c r="F751" s="4"/>
      <c r="G751" s="4"/>
      <c r="H751" s="4"/>
      <c r="I751" s="6"/>
      <c r="J751" s="4"/>
      <c r="K751" s="4"/>
      <c r="L751" s="7"/>
    </row>
    <row r="752" spans="1:12">
      <c r="A752" s="2"/>
      <c r="B752" s="3"/>
      <c r="C752" s="4"/>
      <c r="D752" s="5"/>
      <c r="E752" s="5"/>
      <c r="F752" s="4"/>
      <c r="G752" s="4"/>
      <c r="H752" s="4"/>
      <c r="I752" s="6"/>
      <c r="J752" s="4"/>
      <c r="K752" s="4"/>
      <c r="L752" s="7"/>
    </row>
    <row r="753" spans="1:12">
      <c r="A753" s="2"/>
      <c r="B753" s="3"/>
      <c r="C753" s="4"/>
      <c r="D753" s="5"/>
      <c r="E753" s="5"/>
      <c r="F753" s="4"/>
      <c r="G753" s="4"/>
      <c r="H753" s="4"/>
      <c r="I753" s="6"/>
      <c r="J753" s="4"/>
      <c r="K753" s="4"/>
      <c r="L753" s="7"/>
    </row>
    <row r="754" spans="1:12">
      <c r="A754" s="2"/>
      <c r="B754" s="3"/>
      <c r="C754" s="4"/>
      <c r="D754" s="5"/>
      <c r="E754" s="5"/>
      <c r="F754" s="4"/>
      <c r="G754" s="4"/>
      <c r="H754" s="4"/>
      <c r="I754" s="6"/>
      <c r="J754" s="4"/>
      <c r="K754" s="4"/>
      <c r="L754" s="7"/>
    </row>
    <row r="755" spans="1:12">
      <c r="A755" s="2"/>
      <c r="B755" s="3"/>
      <c r="C755" s="4"/>
      <c r="D755" s="5"/>
      <c r="E755" s="5"/>
      <c r="F755" s="4"/>
      <c r="G755" s="4"/>
      <c r="H755" s="4"/>
      <c r="I755" s="6"/>
      <c r="J755" s="4"/>
      <c r="K755" s="4"/>
      <c r="L755" s="7"/>
    </row>
    <row r="756" spans="1:12">
      <c r="A756" s="2"/>
      <c r="B756" s="3"/>
      <c r="C756" s="4"/>
      <c r="D756" s="5"/>
      <c r="E756" s="5"/>
      <c r="F756" s="4"/>
      <c r="G756" s="4"/>
      <c r="H756" s="4"/>
      <c r="I756" s="6"/>
      <c r="J756" s="4"/>
      <c r="K756" s="4"/>
      <c r="L756" s="7"/>
    </row>
    <row r="757" spans="1:12">
      <c r="A757" s="2"/>
      <c r="B757" s="3"/>
      <c r="C757" s="4"/>
      <c r="D757" s="5"/>
      <c r="E757" s="5"/>
      <c r="F757" s="4"/>
      <c r="G757" s="4"/>
      <c r="H757" s="4"/>
      <c r="I757" s="6"/>
      <c r="J757" s="4"/>
      <c r="K757" s="4"/>
      <c r="L757" s="7"/>
    </row>
    <row r="758" spans="1:12">
      <c r="A758" s="2"/>
      <c r="B758" s="3"/>
      <c r="C758" s="4"/>
      <c r="D758" s="5"/>
      <c r="E758" s="5"/>
      <c r="F758" s="4"/>
      <c r="G758" s="4"/>
      <c r="H758" s="4"/>
      <c r="I758" s="6"/>
      <c r="J758" s="4"/>
      <c r="K758" s="4"/>
      <c r="L758" s="7"/>
    </row>
    <row r="759" spans="1:12">
      <c r="A759" s="2"/>
      <c r="B759" s="3"/>
      <c r="C759" s="4"/>
      <c r="D759" s="5"/>
      <c r="E759" s="5"/>
      <c r="F759" s="4"/>
      <c r="G759" s="4"/>
      <c r="H759" s="4"/>
      <c r="I759" s="6"/>
      <c r="J759" s="4"/>
      <c r="K759" s="4"/>
      <c r="L759" s="7"/>
    </row>
    <row r="760" spans="1:12">
      <c r="A760" s="2"/>
      <c r="B760" s="3"/>
      <c r="C760" s="4"/>
      <c r="D760" s="5"/>
      <c r="E760" s="5"/>
      <c r="F760" s="4"/>
      <c r="G760" s="4"/>
      <c r="H760" s="4"/>
      <c r="I760" s="6"/>
      <c r="J760" s="4"/>
      <c r="K760" s="4"/>
      <c r="L760" s="7"/>
    </row>
    <row r="761" spans="1:12">
      <c r="A761" s="2"/>
      <c r="B761" s="3"/>
      <c r="C761" s="4"/>
      <c r="D761" s="5"/>
      <c r="E761" s="5"/>
      <c r="F761" s="4"/>
      <c r="G761" s="4"/>
      <c r="H761" s="4"/>
      <c r="I761" s="6"/>
      <c r="J761" s="4"/>
      <c r="K761" s="4"/>
      <c r="L761" s="7"/>
    </row>
    <row r="762" spans="1:12">
      <c r="A762" s="2"/>
      <c r="B762" s="3"/>
      <c r="C762" s="4"/>
      <c r="D762" s="5"/>
      <c r="E762" s="5"/>
      <c r="F762" s="4"/>
      <c r="G762" s="4"/>
      <c r="H762" s="4"/>
      <c r="I762" s="6"/>
      <c r="J762" s="4"/>
      <c r="K762" s="4"/>
      <c r="L762" s="7"/>
    </row>
    <row r="763" spans="1:12">
      <c r="A763" s="2"/>
      <c r="B763" s="3"/>
      <c r="C763" s="4"/>
      <c r="D763" s="5"/>
      <c r="E763" s="5"/>
      <c r="F763" s="4"/>
      <c r="G763" s="4"/>
      <c r="H763" s="4"/>
      <c r="I763" s="6"/>
      <c r="J763" s="4"/>
      <c r="K763" s="4"/>
      <c r="L763" s="7"/>
    </row>
    <row r="764" spans="1:12">
      <c r="A764" s="2"/>
      <c r="B764" s="3"/>
      <c r="C764" s="4"/>
      <c r="D764" s="5"/>
      <c r="E764" s="5"/>
      <c r="F764" s="4"/>
      <c r="G764" s="4"/>
      <c r="H764" s="4"/>
      <c r="I764" s="6"/>
      <c r="J764" s="4"/>
      <c r="K764" s="4"/>
      <c r="L764" s="7"/>
    </row>
    <row r="765" spans="1:12">
      <c r="A765" s="2"/>
      <c r="B765" s="3"/>
      <c r="C765" s="4"/>
      <c r="D765" s="5"/>
      <c r="E765" s="5"/>
      <c r="F765" s="4"/>
      <c r="G765" s="4"/>
      <c r="H765" s="4"/>
      <c r="I765" s="6"/>
      <c r="J765" s="4"/>
      <c r="K765" s="4"/>
      <c r="L765" s="7"/>
    </row>
    <row r="766" spans="1:12">
      <c r="A766" s="2"/>
      <c r="B766" s="3"/>
      <c r="C766" s="4"/>
      <c r="D766" s="5"/>
      <c r="E766" s="5"/>
      <c r="F766" s="4"/>
      <c r="G766" s="4"/>
      <c r="H766" s="4"/>
      <c r="I766" s="6"/>
      <c r="J766" s="4"/>
      <c r="K766" s="4"/>
      <c r="L766" s="7"/>
    </row>
    <row r="767" spans="1:12">
      <c r="A767" s="2"/>
      <c r="B767" s="3"/>
      <c r="C767" s="4"/>
      <c r="D767" s="5"/>
      <c r="E767" s="5"/>
      <c r="F767" s="4"/>
      <c r="G767" s="4"/>
      <c r="H767" s="4"/>
      <c r="I767" s="6"/>
      <c r="J767" s="4"/>
      <c r="K767" s="4"/>
      <c r="L767" s="7"/>
    </row>
    <row r="768" spans="1:12">
      <c r="A768" s="2"/>
      <c r="B768" s="3"/>
      <c r="C768" s="4"/>
      <c r="D768" s="5"/>
      <c r="E768" s="5"/>
      <c r="F768" s="4"/>
      <c r="G768" s="4"/>
      <c r="H768" s="4"/>
      <c r="I768" s="6"/>
      <c r="J768" s="4"/>
      <c r="K768" s="4"/>
      <c r="L768" s="7"/>
    </row>
    <row r="769" spans="1:12">
      <c r="A769" s="2"/>
      <c r="B769" s="3"/>
      <c r="C769" s="4"/>
      <c r="D769" s="5"/>
      <c r="E769" s="5"/>
      <c r="F769" s="4"/>
      <c r="G769" s="4"/>
      <c r="H769" s="4"/>
      <c r="I769" s="6"/>
      <c r="J769" s="4"/>
      <c r="K769" s="4"/>
      <c r="L769" s="7"/>
    </row>
    <row r="770" spans="1:12">
      <c r="A770" s="2"/>
      <c r="B770" s="3"/>
      <c r="C770" s="4"/>
      <c r="D770" s="5"/>
      <c r="E770" s="5"/>
      <c r="F770" s="4"/>
      <c r="G770" s="4"/>
      <c r="H770" s="4"/>
      <c r="I770" s="6"/>
      <c r="J770" s="4"/>
      <c r="K770" s="4"/>
      <c r="L770" s="7"/>
    </row>
    <row r="771" spans="1:12">
      <c r="A771" s="2"/>
      <c r="B771" s="3"/>
      <c r="C771" s="4"/>
      <c r="D771" s="5"/>
      <c r="E771" s="5"/>
      <c r="F771" s="4"/>
      <c r="G771" s="4"/>
      <c r="H771" s="4"/>
      <c r="I771" s="6"/>
      <c r="J771" s="4"/>
      <c r="K771" s="4"/>
      <c r="L771" s="7"/>
    </row>
    <row r="772" spans="1:12">
      <c r="A772" s="2"/>
      <c r="B772" s="3"/>
      <c r="C772" s="4"/>
      <c r="D772" s="5"/>
      <c r="E772" s="5"/>
      <c r="F772" s="4"/>
      <c r="G772" s="4"/>
      <c r="H772" s="4"/>
      <c r="I772" s="6"/>
      <c r="J772" s="4"/>
      <c r="K772" s="4"/>
      <c r="L772" s="7"/>
    </row>
    <row r="773" spans="1:12">
      <c r="A773" s="2"/>
      <c r="B773" s="3"/>
      <c r="C773" s="4"/>
      <c r="D773" s="5"/>
      <c r="E773" s="5"/>
      <c r="F773" s="4"/>
      <c r="G773" s="4"/>
      <c r="H773" s="4"/>
      <c r="I773" s="6"/>
      <c r="J773" s="4"/>
      <c r="K773" s="4"/>
      <c r="L773" s="7"/>
    </row>
    <row r="774" spans="1:12">
      <c r="A774" s="2"/>
      <c r="B774" s="3"/>
      <c r="C774" s="4"/>
      <c r="D774" s="5"/>
      <c r="E774" s="5"/>
      <c r="F774" s="4"/>
      <c r="G774" s="4"/>
      <c r="H774" s="4"/>
      <c r="I774" s="6"/>
      <c r="J774" s="4"/>
      <c r="K774" s="4"/>
      <c r="L774" s="7"/>
    </row>
    <row r="775" spans="1:12">
      <c r="A775" s="2"/>
      <c r="B775" s="3"/>
      <c r="C775" s="4"/>
      <c r="D775" s="5"/>
      <c r="E775" s="5"/>
      <c r="F775" s="4"/>
      <c r="G775" s="4"/>
      <c r="H775" s="4"/>
      <c r="I775" s="6"/>
      <c r="J775" s="4"/>
      <c r="K775" s="4"/>
      <c r="L775" s="7"/>
    </row>
    <row r="776" spans="1:12">
      <c r="A776" s="2"/>
      <c r="B776" s="3"/>
      <c r="C776" s="4"/>
      <c r="D776" s="5"/>
      <c r="E776" s="5"/>
      <c r="F776" s="4"/>
      <c r="G776" s="4"/>
      <c r="H776" s="4"/>
      <c r="I776" s="6"/>
      <c r="J776" s="4"/>
      <c r="K776" s="4"/>
      <c r="L776" s="7"/>
    </row>
    <row r="777" spans="1:12">
      <c r="A777" s="2"/>
      <c r="B777" s="3"/>
      <c r="C777" s="4"/>
      <c r="D777" s="5"/>
      <c r="E777" s="5"/>
      <c r="F777" s="4"/>
      <c r="G777" s="4"/>
      <c r="H777" s="4"/>
      <c r="I777" s="6"/>
      <c r="J777" s="4"/>
      <c r="K777" s="4"/>
      <c r="L777" s="7"/>
    </row>
    <row r="778" spans="1:12">
      <c r="A778" s="2"/>
      <c r="B778" s="3"/>
      <c r="C778" s="4"/>
      <c r="D778" s="5"/>
      <c r="E778" s="5"/>
      <c r="F778" s="4"/>
      <c r="G778" s="4"/>
      <c r="H778" s="4"/>
      <c r="I778" s="6"/>
      <c r="J778" s="4"/>
      <c r="K778" s="4"/>
      <c r="L778" s="7"/>
    </row>
    <row r="779" spans="1:12">
      <c r="A779" s="2"/>
      <c r="B779" s="3"/>
      <c r="C779" s="4"/>
      <c r="D779" s="5"/>
      <c r="E779" s="5"/>
      <c r="F779" s="4"/>
      <c r="G779" s="4"/>
      <c r="H779" s="4"/>
      <c r="I779" s="6"/>
      <c r="J779" s="4"/>
      <c r="K779" s="4"/>
      <c r="L779" s="7"/>
    </row>
    <row r="780" spans="1:12">
      <c r="A780" s="2"/>
      <c r="B780" s="3"/>
      <c r="C780" s="4"/>
      <c r="D780" s="5"/>
      <c r="E780" s="5"/>
      <c r="F780" s="4"/>
      <c r="G780" s="4"/>
      <c r="H780" s="4"/>
      <c r="I780" s="6"/>
      <c r="J780" s="4"/>
      <c r="K780" s="4"/>
      <c r="L780" s="7"/>
    </row>
    <row r="781" spans="1:12">
      <c r="A781" s="2"/>
      <c r="B781" s="3"/>
      <c r="C781" s="4"/>
      <c r="D781" s="5"/>
      <c r="E781" s="5"/>
      <c r="F781" s="4"/>
      <c r="G781" s="4"/>
      <c r="H781" s="4"/>
      <c r="I781" s="6"/>
      <c r="J781" s="4"/>
      <c r="K781" s="4"/>
      <c r="L781" s="7"/>
    </row>
    <row r="782" spans="1:12">
      <c r="A782" s="2"/>
      <c r="B782" s="3"/>
      <c r="C782" s="4"/>
      <c r="D782" s="5"/>
      <c r="E782" s="5"/>
      <c r="F782" s="4"/>
      <c r="G782" s="4"/>
      <c r="H782" s="4"/>
      <c r="I782" s="6"/>
      <c r="J782" s="4"/>
      <c r="K782" s="4"/>
      <c r="L782" s="7"/>
    </row>
    <row r="783" spans="1:12">
      <c r="A783" s="2"/>
      <c r="B783" s="3"/>
      <c r="C783" s="4"/>
      <c r="D783" s="5"/>
      <c r="E783" s="5"/>
      <c r="F783" s="4"/>
      <c r="G783" s="4"/>
      <c r="H783" s="4"/>
      <c r="I783" s="6"/>
      <c r="J783" s="4"/>
      <c r="K783" s="4"/>
      <c r="L783" s="7"/>
    </row>
    <row r="784" spans="1:12">
      <c r="A784" s="2"/>
      <c r="B784" s="3"/>
      <c r="C784" s="4"/>
      <c r="D784" s="5"/>
      <c r="E784" s="5"/>
      <c r="F784" s="4"/>
      <c r="G784" s="4"/>
      <c r="H784" s="4"/>
      <c r="I784" s="6"/>
      <c r="J784" s="4"/>
      <c r="K784" s="4"/>
      <c r="L784" s="7"/>
    </row>
    <row r="785" spans="1:12">
      <c r="A785" s="2"/>
      <c r="B785" s="3"/>
      <c r="C785" s="4"/>
      <c r="D785" s="5"/>
      <c r="E785" s="5"/>
      <c r="F785" s="4"/>
      <c r="G785" s="4"/>
      <c r="H785" s="4"/>
      <c r="I785" s="6"/>
      <c r="J785" s="4"/>
      <c r="K785" s="4"/>
      <c r="L785" s="7"/>
    </row>
    <row r="786" spans="1:12">
      <c r="A786" s="2"/>
      <c r="B786" s="3"/>
      <c r="C786" s="4"/>
      <c r="D786" s="5"/>
      <c r="E786" s="5"/>
      <c r="F786" s="4"/>
      <c r="G786" s="4"/>
      <c r="H786" s="4"/>
      <c r="I786" s="6"/>
      <c r="J786" s="4"/>
      <c r="K786" s="4"/>
      <c r="L786" s="7"/>
    </row>
    <row r="787" spans="1:12">
      <c r="A787" s="2"/>
      <c r="B787" s="3"/>
      <c r="C787" s="4"/>
      <c r="D787" s="5"/>
      <c r="E787" s="5"/>
      <c r="F787" s="4"/>
      <c r="G787" s="4"/>
      <c r="H787" s="4"/>
      <c r="I787" s="6"/>
      <c r="J787" s="4"/>
      <c r="K787" s="4"/>
      <c r="L787" s="7"/>
    </row>
    <row r="788" spans="1:12">
      <c r="A788" s="2"/>
      <c r="B788" s="3"/>
      <c r="C788" s="4"/>
      <c r="D788" s="5"/>
      <c r="E788" s="5"/>
      <c r="F788" s="4"/>
      <c r="G788" s="4"/>
      <c r="H788" s="4"/>
      <c r="I788" s="6"/>
      <c r="J788" s="4"/>
      <c r="K788" s="4"/>
      <c r="L788" s="7"/>
    </row>
    <row r="789" spans="1:12">
      <c r="A789" s="2"/>
      <c r="B789" s="3"/>
      <c r="C789" s="4"/>
      <c r="D789" s="5"/>
      <c r="E789" s="5"/>
      <c r="F789" s="4"/>
      <c r="G789" s="4"/>
      <c r="H789" s="4"/>
      <c r="I789" s="6"/>
      <c r="J789" s="4"/>
      <c r="K789" s="4"/>
      <c r="L789" s="7"/>
    </row>
    <row r="790" spans="1:12">
      <c r="A790" s="2"/>
      <c r="B790" s="3"/>
      <c r="C790" s="4"/>
      <c r="D790" s="5"/>
      <c r="E790" s="5"/>
      <c r="F790" s="4"/>
      <c r="G790" s="4"/>
      <c r="H790" s="4"/>
      <c r="I790" s="6"/>
      <c r="J790" s="4"/>
      <c r="K790" s="4"/>
      <c r="L790" s="7"/>
    </row>
    <row r="791" spans="1:12">
      <c r="A791" s="2"/>
      <c r="B791" s="3"/>
      <c r="C791" s="4"/>
      <c r="D791" s="5"/>
      <c r="E791" s="5"/>
      <c r="F791" s="4"/>
      <c r="G791" s="4"/>
      <c r="H791" s="4"/>
      <c r="I791" s="6"/>
      <c r="J791" s="4"/>
      <c r="K791" s="4"/>
      <c r="L791" s="7"/>
    </row>
    <row r="792" spans="1:12">
      <c r="A792" s="2"/>
      <c r="B792" s="3"/>
      <c r="C792" s="4"/>
      <c r="D792" s="5"/>
      <c r="E792" s="5"/>
      <c r="F792" s="4"/>
      <c r="G792" s="4"/>
      <c r="H792" s="4"/>
      <c r="I792" s="6"/>
      <c r="J792" s="4"/>
      <c r="K792" s="4"/>
      <c r="L792" s="7"/>
    </row>
    <row r="793" spans="1:12">
      <c r="A793" s="2"/>
      <c r="B793" s="3"/>
      <c r="C793" s="4"/>
      <c r="D793" s="5"/>
      <c r="E793" s="5"/>
      <c r="F793" s="4"/>
      <c r="G793" s="4"/>
      <c r="H793" s="4"/>
      <c r="I793" s="6"/>
      <c r="J793" s="4"/>
      <c r="K793" s="4"/>
      <c r="L793" s="7"/>
    </row>
    <row r="794" spans="1:12">
      <c r="A794" s="2"/>
      <c r="B794" s="3"/>
      <c r="C794" s="4"/>
      <c r="D794" s="5"/>
      <c r="E794" s="5"/>
      <c r="F794" s="4"/>
      <c r="G794" s="4"/>
      <c r="H794" s="4"/>
      <c r="I794" s="6"/>
      <c r="J794" s="4"/>
      <c r="K794" s="4"/>
      <c r="L794" s="7"/>
    </row>
    <row r="795" spans="1:12">
      <c r="A795" s="2"/>
      <c r="B795" s="3"/>
      <c r="C795" s="4"/>
      <c r="D795" s="5"/>
      <c r="E795" s="5"/>
      <c r="F795" s="4"/>
      <c r="G795" s="4"/>
      <c r="H795" s="4"/>
      <c r="I795" s="6"/>
      <c r="J795" s="4"/>
      <c r="K795" s="4"/>
      <c r="L795" s="7"/>
    </row>
    <row r="796" spans="1:12">
      <c r="A796" s="2"/>
      <c r="B796" s="3"/>
      <c r="C796" s="4"/>
      <c r="D796" s="5"/>
      <c r="E796" s="5"/>
      <c r="F796" s="4"/>
      <c r="G796" s="4"/>
      <c r="H796" s="4"/>
      <c r="I796" s="6"/>
      <c r="J796" s="4"/>
      <c r="K796" s="4"/>
      <c r="L796" s="7"/>
    </row>
    <row r="797" spans="1:12">
      <c r="A797" s="2"/>
      <c r="B797" s="3"/>
      <c r="C797" s="4"/>
      <c r="D797" s="5"/>
      <c r="E797" s="5"/>
      <c r="F797" s="4"/>
      <c r="G797" s="4"/>
      <c r="H797" s="4"/>
      <c r="I797" s="6"/>
      <c r="J797" s="4"/>
      <c r="K797" s="4"/>
      <c r="L797" s="7"/>
    </row>
    <row r="798" spans="1:12">
      <c r="A798" s="2"/>
      <c r="B798" s="3"/>
      <c r="C798" s="4"/>
      <c r="D798" s="5"/>
      <c r="E798" s="5"/>
      <c r="F798" s="4"/>
      <c r="G798" s="4"/>
      <c r="H798" s="4"/>
      <c r="I798" s="6"/>
      <c r="J798" s="4"/>
      <c r="K798" s="4"/>
      <c r="L798" s="7"/>
    </row>
    <row r="799" spans="1:12">
      <c r="A799" s="2"/>
      <c r="B799" s="3"/>
      <c r="C799" s="4"/>
      <c r="D799" s="5"/>
      <c r="E799" s="5"/>
      <c r="F799" s="4"/>
      <c r="G799" s="4"/>
      <c r="H799" s="4"/>
      <c r="I799" s="6"/>
      <c r="J799" s="4"/>
      <c r="K799" s="4"/>
      <c r="L799" s="7"/>
    </row>
    <row r="800" spans="1:12">
      <c r="A800" s="2"/>
      <c r="B800" s="3"/>
      <c r="C800" s="4"/>
      <c r="D800" s="5"/>
      <c r="E800" s="5"/>
      <c r="F800" s="4"/>
      <c r="G800" s="4"/>
      <c r="H800" s="4"/>
      <c r="I800" s="6"/>
      <c r="J800" s="4"/>
      <c r="K800" s="4"/>
      <c r="L800" s="7"/>
    </row>
    <row r="801" spans="1:12">
      <c r="A801" s="2"/>
      <c r="B801" s="3"/>
      <c r="C801" s="4"/>
      <c r="D801" s="5"/>
      <c r="E801" s="5"/>
      <c r="F801" s="4"/>
      <c r="G801" s="4"/>
      <c r="H801" s="4"/>
      <c r="I801" s="6"/>
      <c r="J801" s="4"/>
      <c r="K801" s="4"/>
      <c r="L801" s="7"/>
    </row>
    <row r="802" spans="1:12">
      <c r="A802" s="2"/>
      <c r="B802" s="3"/>
      <c r="C802" s="4"/>
      <c r="D802" s="5"/>
      <c r="E802" s="5"/>
      <c r="F802" s="4"/>
      <c r="G802" s="4"/>
      <c r="H802" s="4"/>
      <c r="I802" s="6"/>
      <c r="J802" s="4"/>
      <c r="K802" s="4"/>
      <c r="L802" s="7"/>
    </row>
    <row r="803" spans="1:12">
      <c r="A803" s="2"/>
      <c r="B803" s="3"/>
      <c r="C803" s="4"/>
      <c r="D803" s="5"/>
      <c r="E803" s="5"/>
      <c r="F803" s="4"/>
      <c r="G803" s="4"/>
      <c r="H803" s="4"/>
      <c r="I803" s="6"/>
      <c r="J803" s="4"/>
      <c r="K803" s="4"/>
      <c r="L803" s="7"/>
    </row>
    <row r="804" spans="1:12">
      <c r="A804" s="2"/>
      <c r="B804" s="3"/>
      <c r="C804" s="4"/>
      <c r="D804" s="5"/>
      <c r="E804" s="5"/>
      <c r="F804" s="4"/>
      <c r="G804" s="4"/>
      <c r="H804" s="4"/>
      <c r="I804" s="6"/>
      <c r="J804" s="4"/>
      <c r="K804" s="4"/>
      <c r="L804" s="7"/>
    </row>
    <row r="805" spans="1:12">
      <c r="A805" s="2"/>
      <c r="B805" s="3"/>
      <c r="C805" s="4"/>
      <c r="D805" s="5"/>
      <c r="E805" s="5"/>
      <c r="F805" s="4"/>
      <c r="G805" s="4"/>
      <c r="H805" s="4"/>
      <c r="I805" s="6"/>
      <c r="J805" s="4"/>
      <c r="K805" s="4"/>
      <c r="L805" s="7"/>
    </row>
    <row r="806" spans="1:12">
      <c r="A806" s="2"/>
      <c r="B806" s="3"/>
      <c r="C806" s="4"/>
      <c r="D806" s="5"/>
      <c r="E806" s="5"/>
      <c r="F806" s="4"/>
      <c r="G806" s="4"/>
      <c r="H806" s="4"/>
      <c r="I806" s="6"/>
      <c r="J806" s="4"/>
      <c r="K806" s="4"/>
      <c r="L806" s="7"/>
    </row>
    <row r="807" spans="1:12">
      <c r="A807" s="2"/>
      <c r="B807" s="3"/>
      <c r="C807" s="4"/>
      <c r="D807" s="5"/>
      <c r="E807" s="5"/>
      <c r="F807" s="4"/>
      <c r="G807" s="4"/>
      <c r="H807" s="4"/>
      <c r="I807" s="6"/>
      <c r="J807" s="4"/>
      <c r="K807" s="4"/>
      <c r="L807" s="7"/>
    </row>
    <row r="808" spans="1:12">
      <c r="A808" s="2"/>
      <c r="B808" s="3"/>
      <c r="C808" s="4"/>
      <c r="D808" s="5"/>
      <c r="E808" s="5"/>
      <c r="F808" s="4"/>
      <c r="G808" s="4"/>
      <c r="H808" s="4"/>
      <c r="I808" s="6"/>
      <c r="J808" s="4"/>
      <c r="K808" s="4"/>
      <c r="L808" s="7"/>
    </row>
    <row r="809" spans="1:12">
      <c r="A809" s="2"/>
      <c r="B809" s="3"/>
      <c r="C809" s="4"/>
      <c r="D809" s="5"/>
      <c r="E809" s="5"/>
      <c r="F809" s="4"/>
      <c r="G809" s="4"/>
      <c r="H809" s="4"/>
      <c r="I809" s="6"/>
      <c r="J809" s="4"/>
      <c r="K809" s="4"/>
      <c r="L809" s="7"/>
    </row>
    <row r="810" spans="1:12">
      <c r="A810" s="2"/>
      <c r="B810" s="3"/>
      <c r="C810" s="4"/>
      <c r="D810" s="5"/>
      <c r="E810" s="5"/>
      <c r="F810" s="4"/>
      <c r="G810" s="4"/>
      <c r="H810" s="4"/>
      <c r="I810" s="6"/>
      <c r="J810" s="4"/>
      <c r="K810" s="4"/>
      <c r="L810" s="7"/>
    </row>
    <row r="811" spans="1:12">
      <c r="A811" s="2"/>
      <c r="B811" s="3"/>
      <c r="C811" s="4"/>
      <c r="D811" s="5"/>
      <c r="E811" s="5"/>
      <c r="F811" s="4"/>
      <c r="G811" s="4"/>
      <c r="H811" s="4"/>
      <c r="I811" s="6"/>
      <c r="J811" s="4"/>
      <c r="K811" s="4"/>
      <c r="L811" s="7"/>
    </row>
    <row r="812" spans="1:12">
      <c r="A812" s="2"/>
      <c r="B812" s="3"/>
      <c r="C812" s="4"/>
      <c r="D812" s="5"/>
      <c r="E812" s="5"/>
      <c r="F812" s="4"/>
      <c r="G812" s="4"/>
      <c r="H812" s="4"/>
      <c r="I812" s="6"/>
      <c r="J812" s="4"/>
      <c r="K812" s="4"/>
      <c r="L812" s="7"/>
    </row>
    <row r="813" spans="1:12">
      <c r="A813" s="2"/>
      <c r="B813" s="3"/>
      <c r="C813" s="4"/>
      <c r="D813" s="5"/>
      <c r="E813" s="5"/>
      <c r="F813" s="4"/>
      <c r="G813" s="4"/>
      <c r="H813" s="4"/>
      <c r="I813" s="6"/>
      <c r="J813" s="4"/>
      <c r="K813" s="4"/>
      <c r="L813" s="7"/>
    </row>
    <row r="814" spans="1:12">
      <c r="A814" s="2"/>
      <c r="B814" s="3"/>
      <c r="C814" s="4"/>
      <c r="D814" s="5"/>
      <c r="E814" s="5"/>
      <c r="F814" s="4"/>
      <c r="G814" s="4"/>
      <c r="H814" s="4"/>
      <c r="I814" s="6"/>
      <c r="J814" s="4"/>
      <c r="K814" s="4"/>
      <c r="L814" s="7"/>
    </row>
    <row r="815" spans="1:12">
      <c r="A815" s="2"/>
      <c r="B815" s="3"/>
      <c r="C815" s="4"/>
      <c r="D815" s="5"/>
      <c r="E815" s="5"/>
      <c r="F815" s="4"/>
      <c r="G815" s="4"/>
      <c r="H815" s="4"/>
      <c r="I815" s="6"/>
      <c r="J815" s="4"/>
      <c r="K815" s="4"/>
      <c r="L815" s="7"/>
    </row>
    <row r="816" spans="1:12">
      <c r="A816" s="2"/>
      <c r="B816" s="3"/>
      <c r="C816" s="4"/>
      <c r="D816" s="5"/>
      <c r="E816" s="5"/>
      <c r="F816" s="4"/>
      <c r="G816" s="4"/>
      <c r="H816" s="4"/>
      <c r="I816" s="6"/>
      <c r="J816" s="4"/>
      <c r="K816" s="4"/>
      <c r="L816" s="7"/>
    </row>
    <row r="817" spans="1:12">
      <c r="A817" s="2"/>
      <c r="B817" s="3"/>
      <c r="C817" s="4"/>
      <c r="D817" s="5"/>
      <c r="E817" s="5"/>
      <c r="F817" s="4"/>
      <c r="G817" s="4"/>
      <c r="H817" s="4"/>
      <c r="I817" s="6"/>
      <c r="J817" s="4"/>
      <c r="K817" s="4"/>
      <c r="L817" s="7"/>
    </row>
    <row r="818" spans="1:12">
      <c r="A818" s="2"/>
      <c r="B818" s="3"/>
      <c r="C818" s="4"/>
      <c r="D818" s="5"/>
      <c r="E818" s="5"/>
      <c r="F818" s="4"/>
      <c r="G818" s="4"/>
      <c r="H818" s="4"/>
      <c r="I818" s="6"/>
      <c r="J818" s="4"/>
      <c r="K818" s="4"/>
      <c r="L818" s="7"/>
    </row>
    <row r="819" spans="1:12">
      <c r="A819" s="2"/>
      <c r="B819" s="3"/>
      <c r="C819" s="4"/>
      <c r="D819" s="5"/>
      <c r="E819" s="5"/>
      <c r="F819" s="4"/>
      <c r="G819" s="4"/>
      <c r="H819" s="4"/>
      <c r="I819" s="6"/>
      <c r="J819" s="4"/>
      <c r="K819" s="4"/>
      <c r="L819" s="7"/>
    </row>
    <row r="820" spans="1:12">
      <c r="A820" s="2"/>
      <c r="B820" s="3"/>
      <c r="C820" s="4"/>
      <c r="D820" s="5"/>
      <c r="E820" s="5"/>
      <c r="F820" s="4"/>
      <c r="G820" s="4"/>
      <c r="H820" s="4"/>
      <c r="I820" s="6"/>
      <c r="J820" s="4"/>
      <c r="K820" s="4"/>
      <c r="L820" s="7"/>
    </row>
    <row r="821" spans="1:12">
      <c r="A821" s="2"/>
      <c r="B821" s="3"/>
      <c r="C821" s="4"/>
      <c r="D821" s="5"/>
      <c r="E821" s="5"/>
      <c r="F821" s="4"/>
      <c r="G821" s="4"/>
      <c r="H821" s="4"/>
      <c r="I821" s="6"/>
      <c r="J821" s="4"/>
      <c r="K821" s="4"/>
      <c r="L821" s="7"/>
    </row>
    <row r="822" spans="1:12">
      <c r="A822" s="2"/>
      <c r="B822" s="3"/>
      <c r="C822" s="4"/>
      <c r="D822" s="5"/>
      <c r="E822" s="5"/>
      <c r="F822" s="4"/>
      <c r="G822" s="4"/>
      <c r="H822" s="4"/>
      <c r="I822" s="6"/>
      <c r="J822" s="4"/>
      <c r="K822" s="4"/>
      <c r="L822" s="7"/>
    </row>
    <row r="823" spans="1:12">
      <c r="A823" s="2"/>
      <c r="B823" s="3"/>
      <c r="C823" s="4"/>
      <c r="D823" s="5"/>
      <c r="E823" s="5"/>
      <c r="F823" s="4"/>
      <c r="G823" s="4"/>
      <c r="H823" s="4"/>
      <c r="I823" s="6"/>
      <c r="J823" s="4"/>
      <c r="K823" s="4"/>
      <c r="L823" s="7"/>
    </row>
    <row r="824" spans="1:12">
      <c r="A824" s="2"/>
      <c r="B824" s="3"/>
      <c r="C824" s="4"/>
      <c r="D824" s="5"/>
      <c r="E824" s="5"/>
      <c r="F824" s="4"/>
      <c r="G824" s="4"/>
      <c r="H824" s="4"/>
      <c r="I824" s="6"/>
      <c r="J824" s="4"/>
      <c r="K824" s="4"/>
      <c r="L824" s="7"/>
    </row>
    <row r="825" spans="1:12">
      <c r="A825" s="2"/>
      <c r="B825" s="3"/>
      <c r="C825" s="4"/>
      <c r="D825" s="5"/>
      <c r="E825" s="5"/>
      <c r="F825" s="4"/>
      <c r="G825" s="4"/>
      <c r="H825" s="4"/>
      <c r="I825" s="6"/>
      <c r="J825" s="4"/>
      <c r="K825" s="4"/>
      <c r="L825" s="7"/>
    </row>
    <row r="826" spans="1:12">
      <c r="A826" s="2"/>
      <c r="B826" s="3"/>
      <c r="C826" s="4"/>
      <c r="D826" s="5"/>
      <c r="E826" s="5"/>
      <c r="F826" s="4"/>
      <c r="G826" s="4"/>
      <c r="H826" s="4"/>
      <c r="I826" s="6"/>
      <c r="J826" s="4"/>
      <c r="K826" s="4"/>
      <c r="L826" s="7"/>
    </row>
    <row r="827" spans="1:12">
      <c r="A827" s="2"/>
      <c r="B827" s="3"/>
      <c r="C827" s="4"/>
      <c r="D827" s="5"/>
      <c r="E827" s="5"/>
      <c r="F827" s="4"/>
      <c r="G827" s="4"/>
      <c r="H827" s="4"/>
      <c r="I827" s="6"/>
      <c r="J827" s="4"/>
      <c r="K827" s="4"/>
      <c r="L827" s="7"/>
    </row>
    <row r="828" spans="1:12">
      <c r="A828" s="2"/>
      <c r="B828" s="3"/>
      <c r="C828" s="4"/>
      <c r="D828" s="5"/>
      <c r="E828" s="5"/>
      <c r="F828" s="4"/>
      <c r="G828" s="4"/>
      <c r="H828" s="4"/>
      <c r="I828" s="6"/>
      <c r="J828" s="4"/>
      <c r="K828" s="4"/>
      <c r="L828" s="7"/>
    </row>
    <row r="829" spans="1:12">
      <c r="A829" s="2"/>
      <c r="B829" s="3"/>
      <c r="C829" s="4"/>
      <c r="D829" s="5"/>
      <c r="E829" s="5"/>
      <c r="F829" s="4"/>
      <c r="G829" s="4"/>
      <c r="H829" s="4"/>
      <c r="I829" s="6"/>
      <c r="J829" s="4"/>
      <c r="K829" s="4"/>
      <c r="L829" s="7"/>
    </row>
    <row r="830" spans="1:12">
      <c r="A830" s="2"/>
      <c r="B830" s="3"/>
      <c r="C830" s="4"/>
      <c r="D830" s="5"/>
      <c r="E830" s="5"/>
      <c r="F830" s="4"/>
      <c r="G830" s="4"/>
      <c r="H830" s="4"/>
      <c r="I830" s="6"/>
      <c r="J830" s="4"/>
      <c r="K830" s="4"/>
      <c r="L830" s="7"/>
    </row>
    <row r="831" spans="1:12">
      <c r="A831" s="2"/>
      <c r="B831" s="3"/>
      <c r="C831" s="4"/>
      <c r="D831" s="5"/>
      <c r="E831" s="5"/>
      <c r="F831" s="4"/>
      <c r="G831" s="4"/>
      <c r="H831" s="4"/>
      <c r="I831" s="6"/>
      <c r="J831" s="4"/>
      <c r="K831" s="4"/>
      <c r="L831" s="7"/>
    </row>
    <row r="832" spans="1:12">
      <c r="A832" s="2"/>
      <c r="B832" s="3"/>
      <c r="C832" s="4"/>
      <c r="D832" s="5"/>
      <c r="E832" s="5"/>
      <c r="F832" s="4"/>
      <c r="G832" s="4"/>
      <c r="H832" s="4"/>
      <c r="I832" s="6"/>
      <c r="J832" s="4"/>
      <c r="K832" s="4"/>
      <c r="L832" s="7"/>
    </row>
    <row r="833" spans="1:12">
      <c r="A833" s="2"/>
      <c r="B833" s="3"/>
      <c r="C833" s="4"/>
      <c r="D833" s="5"/>
      <c r="E833" s="5"/>
      <c r="F833" s="4"/>
      <c r="G833" s="4"/>
      <c r="H833" s="4"/>
      <c r="I833" s="6"/>
      <c r="J833" s="4"/>
      <c r="K833" s="4"/>
      <c r="L833" s="7"/>
    </row>
    <row r="834" spans="1:12">
      <c r="A834" s="2"/>
      <c r="B834" s="3"/>
      <c r="C834" s="4"/>
      <c r="D834" s="5"/>
      <c r="E834" s="5"/>
      <c r="F834" s="4"/>
      <c r="G834" s="4"/>
      <c r="H834" s="4"/>
      <c r="I834" s="6"/>
      <c r="J834" s="4"/>
      <c r="K834" s="4"/>
      <c r="L834" s="7"/>
    </row>
    <row r="835" spans="1:12">
      <c r="A835" s="2"/>
      <c r="B835" s="3"/>
      <c r="C835" s="4"/>
      <c r="D835" s="5"/>
      <c r="E835" s="5"/>
      <c r="F835" s="4"/>
      <c r="G835" s="4"/>
      <c r="H835" s="4"/>
      <c r="I835" s="6"/>
      <c r="J835" s="4"/>
      <c r="K835" s="4"/>
      <c r="L835" s="7"/>
    </row>
    <row r="836" spans="1:12">
      <c r="A836" s="2"/>
      <c r="B836" s="3"/>
      <c r="C836" s="4"/>
      <c r="D836" s="5"/>
      <c r="E836" s="5"/>
      <c r="F836" s="4"/>
      <c r="G836" s="4"/>
      <c r="H836" s="4"/>
      <c r="I836" s="6"/>
      <c r="J836" s="4"/>
      <c r="K836" s="4"/>
      <c r="L836" s="7"/>
    </row>
    <row r="837" spans="1:12">
      <c r="A837" s="2"/>
      <c r="B837" s="3"/>
      <c r="C837" s="4"/>
      <c r="D837" s="5"/>
      <c r="E837" s="5"/>
      <c r="F837" s="4"/>
      <c r="G837" s="4"/>
      <c r="H837" s="4"/>
      <c r="I837" s="6"/>
      <c r="J837" s="4"/>
      <c r="K837" s="4"/>
      <c r="L837" s="7"/>
    </row>
    <row r="838" spans="1:12">
      <c r="A838" s="2"/>
      <c r="B838" s="3"/>
      <c r="C838" s="4"/>
      <c r="D838" s="5"/>
      <c r="E838" s="5"/>
      <c r="F838" s="4"/>
      <c r="G838" s="4"/>
      <c r="H838" s="4"/>
      <c r="I838" s="6"/>
      <c r="J838" s="4"/>
      <c r="K838" s="4"/>
      <c r="L838" s="7"/>
    </row>
    <row r="839" spans="1:12">
      <c r="A839" s="2"/>
      <c r="B839" s="3"/>
      <c r="C839" s="4"/>
      <c r="D839" s="5"/>
      <c r="E839" s="5"/>
      <c r="F839" s="4"/>
      <c r="G839" s="4"/>
      <c r="H839" s="4"/>
      <c r="I839" s="6"/>
      <c r="J839" s="4"/>
      <c r="K839" s="4"/>
      <c r="L839" s="7"/>
    </row>
    <row r="840" spans="1:12">
      <c r="A840" s="2"/>
      <c r="B840" s="3"/>
      <c r="C840" s="4"/>
      <c r="D840" s="5"/>
      <c r="E840" s="5"/>
      <c r="F840" s="4"/>
      <c r="G840" s="4"/>
      <c r="H840" s="4"/>
      <c r="I840" s="6"/>
      <c r="J840" s="4"/>
      <c r="K840" s="4"/>
      <c r="L840" s="7"/>
    </row>
    <row r="841" spans="1:12">
      <c r="A841" s="2"/>
      <c r="B841" s="3"/>
      <c r="C841" s="4"/>
      <c r="D841" s="5"/>
      <c r="E841" s="5"/>
      <c r="F841" s="4"/>
      <c r="G841" s="4"/>
      <c r="H841" s="4"/>
      <c r="I841" s="6"/>
      <c r="J841" s="4"/>
      <c r="K841" s="4"/>
      <c r="L841" s="7"/>
    </row>
    <row r="842" spans="1:12">
      <c r="A842" s="2"/>
      <c r="B842" s="3"/>
      <c r="C842" s="4"/>
      <c r="D842" s="5"/>
      <c r="E842" s="5"/>
      <c r="F842" s="4"/>
      <c r="G842" s="4"/>
      <c r="H842" s="4"/>
      <c r="I842" s="6"/>
      <c r="J842" s="4"/>
      <c r="K842" s="4"/>
      <c r="L842" s="7"/>
    </row>
    <row r="843" spans="1:12">
      <c r="A843" s="2"/>
      <c r="B843" s="3"/>
      <c r="C843" s="4"/>
      <c r="D843" s="5"/>
      <c r="E843" s="5"/>
      <c r="F843" s="4"/>
      <c r="G843" s="4"/>
      <c r="H843" s="4"/>
      <c r="I843" s="6"/>
      <c r="J843" s="4"/>
      <c r="K843" s="4"/>
      <c r="L843" s="7"/>
    </row>
    <row r="844" spans="1:12">
      <c r="A844" s="2"/>
      <c r="B844" s="3"/>
      <c r="C844" s="4"/>
      <c r="D844" s="5"/>
      <c r="E844" s="5"/>
      <c r="F844" s="4"/>
      <c r="G844" s="4"/>
      <c r="H844" s="4"/>
      <c r="I844" s="6"/>
      <c r="J844" s="4"/>
      <c r="K844" s="4"/>
      <c r="L844" s="7"/>
    </row>
    <row r="845" spans="1:12">
      <c r="A845" s="2"/>
      <c r="B845" s="3"/>
      <c r="C845" s="4"/>
      <c r="D845" s="5"/>
      <c r="E845" s="5"/>
      <c r="F845" s="4"/>
      <c r="G845" s="4"/>
      <c r="H845" s="4"/>
      <c r="I845" s="6"/>
      <c r="J845" s="4"/>
      <c r="K845" s="4"/>
      <c r="L845" s="7"/>
    </row>
    <row r="846" spans="1:12">
      <c r="A846" s="2"/>
      <c r="B846" s="3"/>
      <c r="C846" s="4"/>
      <c r="D846" s="5"/>
      <c r="E846" s="5"/>
      <c r="F846" s="4"/>
      <c r="G846" s="4"/>
      <c r="H846" s="4"/>
      <c r="I846" s="6"/>
      <c r="J846" s="4"/>
      <c r="K846" s="4"/>
      <c r="L846" s="7"/>
    </row>
    <row r="847" spans="1:12">
      <c r="A847" s="2"/>
      <c r="B847" s="3"/>
      <c r="C847" s="4"/>
      <c r="D847" s="5"/>
      <c r="E847" s="5"/>
      <c r="F847" s="4"/>
      <c r="G847" s="4"/>
      <c r="H847" s="4"/>
      <c r="I847" s="6"/>
      <c r="J847" s="4"/>
      <c r="K847" s="4"/>
      <c r="L847" s="7"/>
    </row>
    <row r="848" spans="1:12">
      <c r="A848" s="2"/>
      <c r="B848" s="3"/>
      <c r="C848" s="4"/>
      <c r="D848" s="5"/>
      <c r="E848" s="5"/>
      <c r="F848" s="4"/>
      <c r="G848" s="4"/>
      <c r="H848" s="4"/>
      <c r="I848" s="6"/>
      <c r="J848" s="4"/>
      <c r="K848" s="4"/>
      <c r="L848" s="7"/>
    </row>
    <row r="849" spans="1:12">
      <c r="A849" s="2"/>
      <c r="B849" s="3"/>
      <c r="C849" s="4"/>
      <c r="D849" s="5"/>
      <c r="E849" s="5"/>
      <c r="F849" s="4"/>
      <c r="G849" s="4"/>
      <c r="H849" s="4"/>
      <c r="I849" s="6"/>
      <c r="J849" s="4"/>
      <c r="K849" s="4"/>
      <c r="L849" s="7"/>
    </row>
    <row r="850" spans="1:12">
      <c r="A850" s="2"/>
      <c r="B850" s="3"/>
      <c r="C850" s="4"/>
      <c r="D850" s="5"/>
      <c r="E850" s="5"/>
      <c r="F850" s="4"/>
      <c r="G850" s="4"/>
      <c r="H850" s="4"/>
      <c r="I850" s="6"/>
      <c r="J850" s="4"/>
      <c r="K850" s="4"/>
      <c r="L850" s="7"/>
    </row>
    <row r="851" spans="1:12">
      <c r="A851" s="2"/>
      <c r="B851" s="3"/>
      <c r="C851" s="4"/>
      <c r="D851" s="5"/>
      <c r="E851" s="5"/>
      <c r="F851" s="4"/>
      <c r="G851" s="4"/>
      <c r="H851" s="4"/>
      <c r="I851" s="6"/>
      <c r="J851" s="4"/>
      <c r="K851" s="4"/>
      <c r="L851" s="7"/>
    </row>
    <row r="852" spans="1:12">
      <c r="A852" s="2"/>
      <c r="B852" s="3"/>
      <c r="C852" s="4"/>
      <c r="D852" s="5"/>
      <c r="E852" s="5"/>
      <c r="F852" s="4"/>
      <c r="G852" s="4"/>
      <c r="H852" s="4"/>
      <c r="I852" s="6"/>
      <c r="J852" s="4"/>
      <c r="K852" s="4"/>
      <c r="L852" s="7"/>
    </row>
    <row r="853" spans="1:12">
      <c r="A853" s="2"/>
      <c r="B853" s="3"/>
      <c r="C853" s="4"/>
      <c r="D853" s="5"/>
      <c r="E853" s="5"/>
      <c r="F853" s="4"/>
      <c r="G853" s="4"/>
      <c r="H853" s="4"/>
      <c r="I853" s="6"/>
      <c r="J853" s="4"/>
      <c r="K853" s="4"/>
      <c r="L853" s="7"/>
    </row>
    <row r="854" spans="1:12">
      <c r="A854" s="2"/>
      <c r="B854" s="3"/>
      <c r="C854" s="4"/>
      <c r="D854" s="5"/>
      <c r="E854" s="5"/>
      <c r="F854" s="4"/>
      <c r="G854" s="4"/>
      <c r="H854" s="4"/>
      <c r="I854" s="6"/>
      <c r="J854" s="4"/>
      <c r="K854" s="4"/>
      <c r="L854" s="7"/>
    </row>
    <row r="855" spans="1:12">
      <c r="A855" s="2"/>
      <c r="B855" s="3"/>
      <c r="C855" s="4"/>
      <c r="D855" s="5"/>
      <c r="E855" s="5"/>
      <c r="F855" s="4"/>
      <c r="G855" s="4"/>
      <c r="H855" s="4"/>
      <c r="I855" s="6"/>
      <c r="J855" s="4"/>
      <c r="K855" s="4"/>
      <c r="L855" s="7"/>
    </row>
    <row r="856" spans="1:12">
      <c r="A856" s="2"/>
      <c r="B856" s="3"/>
      <c r="C856" s="4"/>
      <c r="D856" s="5"/>
      <c r="E856" s="5"/>
      <c r="F856" s="4"/>
      <c r="G856" s="4"/>
      <c r="H856" s="4"/>
      <c r="I856" s="6"/>
      <c r="J856" s="4"/>
      <c r="K856" s="4"/>
      <c r="L856" s="7"/>
    </row>
    <row r="857" spans="1:12">
      <c r="A857" s="2"/>
      <c r="B857" s="3"/>
      <c r="C857" s="4"/>
      <c r="D857" s="5"/>
      <c r="E857" s="5"/>
      <c r="F857" s="4"/>
      <c r="G857" s="4"/>
      <c r="H857" s="4"/>
      <c r="I857" s="6"/>
      <c r="J857" s="4"/>
      <c r="K857" s="4"/>
      <c r="L857" s="7"/>
    </row>
    <row r="858" spans="1:12">
      <c r="A858" s="2"/>
      <c r="B858" s="3"/>
      <c r="C858" s="4"/>
      <c r="D858" s="5"/>
      <c r="E858" s="5"/>
      <c r="F858" s="4"/>
      <c r="G858" s="4"/>
      <c r="H858" s="4"/>
      <c r="I858" s="6"/>
      <c r="J858" s="4"/>
      <c r="K858" s="4"/>
      <c r="L858" s="7"/>
    </row>
    <row r="859" spans="1:12">
      <c r="A859" s="2"/>
      <c r="B859" s="3"/>
      <c r="C859" s="4"/>
      <c r="D859" s="5"/>
      <c r="E859" s="5"/>
      <c r="F859" s="4"/>
      <c r="G859" s="4"/>
      <c r="H859" s="4"/>
      <c r="I859" s="6"/>
      <c r="J859" s="4"/>
      <c r="K859" s="4"/>
      <c r="L859" s="7"/>
    </row>
    <row r="860" spans="1:12">
      <c r="A860" s="2"/>
      <c r="B860" s="3"/>
      <c r="C860" s="4"/>
      <c r="D860" s="5"/>
      <c r="E860" s="5"/>
      <c r="F860" s="4"/>
      <c r="G860" s="4"/>
      <c r="H860" s="4"/>
      <c r="I860" s="6"/>
      <c r="J860" s="4"/>
      <c r="K860" s="4"/>
      <c r="L860" s="7"/>
    </row>
    <row r="861" spans="1:12">
      <c r="A861" s="2"/>
      <c r="B861" s="4"/>
      <c r="C861" s="4"/>
      <c r="D861" s="38"/>
      <c r="E861" s="38"/>
      <c r="F861" s="37"/>
      <c r="G861" s="37"/>
      <c r="H861" s="37"/>
      <c r="I861" s="37"/>
      <c r="J861" s="4"/>
      <c r="K861" s="37"/>
      <c r="L861" s="7"/>
    </row>
    <row r="862" spans="1:12">
      <c r="A862" s="40"/>
      <c r="B862" s="3"/>
      <c r="C862" s="4"/>
      <c r="D862" s="5"/>
      <c r="E862" s="5"/>
      <c r="F862" s="4"/>
      <c r="G862" s="4"/>
      <c r="H862" s="4"/>
      <c r="I862" s="6"/>
      <c r="J862" s="4"/>
      <c r="K862" s="4"/>
      <c r="L862" s="7"/>
    </row>
    <row r="863" spans="1:12">
      <c r="A863" s="40"/>
      <c r="B863" s="4"/>
      <c r="C863" s="4"/>
      <c r="D863" s="38"/>
      <c r="E863" s="38"/>
      <c r="F863" s="37"/>
      <c r="G863" s="37"/>
      <c r="H863" s="37"/>
      <c r="I863" s="37"/>
      <c r="J863" s="37"/>
      <c r="K863" s="37"/>
      <c r="L863" s="39"/>
    </row>
    <row r="864" spans="1:12">
      <c r="A864" s="40"/>
      <c r="B864" s="3"/>
      <c r="C864" s="4"/>
      <c r="D864" s="5"/>
      <c r="E864" s="5"/>
      <c r="F864" s="4"/>
      <c r="G864" s="4"/>
      <c r="H864" s="4"/>
      <c r="I864" s="6"/>
      <c r="J864" s="4"/>
      <c r="K864" s="4"/>
      <c r="L864" s="7"/>
    </row>
    <row r="865" spans="1:12">
      <c r="A865" s="2"/>
      <c r="B865" s="3"/>
      <c r="C865" s="4"/>
      <c r="D865" s="5"/>
      <c r="E865" s="5"/>
      <c r="F865" s="4"/>
      <c r="G865" s="4"/>
      <c r="H865" s="4"/>
      <c r="I865" s="6"/>
      <c r="J865" s="4"/>
      <c r="K865" s="4"/>
      <c r="L865" s="7"/>
    </row>
    <row r="866" spans="1:12">
      <c r="A866" s="2"/>
      <c r="B866" s="3"/>
      <c r="C866" s="4"/>
      <c r="D866" s="5"/>
      <c r="E866" s="5"/>
      <c r="F866" s="4"/>
      <c r="G866" s="4"/>
      <c r="H866" s="4"/>
      <c r="I866" s="6"/>
      <c r="J866" s="4"/>
      <c r="K866" s="4"/>
      <c r="L866" s="7"/>
    </row>
    <row r="867" spans="1:12">
      <c r="A867" s="2"/>
      <c r="B867" s="3"/>
      <c r="C867" s="4"/>
      <c r="D867" s="5"/>
      <c r="E867" s="5"/>
      <c r="F867" s="4"/>
      <c r="G867" s="4"/>
      <c r="H867" s="4"/>
      <c r="I867" s="6"/>
      <c r="J867" s="4"/>
      <c r="K867" s="4"/>
      <c r="L867" s="7"/>
    </row>
    <row r="868" spans="1:12">
      <c r="A868" s="2"/>
      <c r="B868" s="3"/>
      <c r="C868" s="4"/>
      <c r="D868" s="5"/>
      <c r="E868" s="5"/>
      <c r="F868" s="4"/>
      <c r="G868" s="4"/>
      <c r="H868" s="4"/>
      <c r="I868" s="6"/>
      <c r="J868" s="4"/>
      <c r="K868" s="4"/>
      <c r="L868" s="7"/>
    </row>
    <row r="869" spans="1:12">
      <c r="A869" s="2"/>
      <c r="B869" s="3"/>
      <c r="C869" s="4"/>
      <c r="D869" s="5"/>
      <c r="E869" s="5"/>
      <c r="F869" s="4"/>
      <c r="G869" s="4"/>
      <c r="H869" s="4"/>
      <c r="I869" s="6"/>
      <c r="J869" s="4"/>
      <c r="K869" s="4"/>
      <c r="L869" s="7"/>
    </row>
    <row r="870" spans="1:12">
      <c r="A870" s="2"/>
      <c r="B870" s="3"/>
      <c r="C870" s="4"/>
      <c r="D870" s="5"/>
      <c r="E870" s="5"/>
      <c r="F870" s="4"/>
      <c r="G870" s="4"/>
      <c r="H870" s="4"/>
      <c r="I870" s="6"/>
      <c r="J870" s="4"/>
      <c r="K870" s="4"/>
      <c r="L870" s="7"/>
    </row>
    <row r="871" spans="1:12">
      <c r="A871" s="2"/>
      <c r="B871" s="3"/>
      <c r="C871" s="4"/>
      <c r="D871" s="5"/>
      <c r="E871" s="5"/>
      <c r="F871" s="4"/>
      <c r="G871" s="4"/>
      <c r="H871" s="4"/>
      <c r="I871" s="6"/>
      <c r="J871" s="4"/>
      <c r="K871" s="4"/>
      <c r="L871" s="7"/>
    </row>
    <row r="872" spans="1:12">
      <c r="A872" s="2"/>
      <c r="B872" s="3"/>
      <c r="C872" s="4"/>
      <c r="D872" s="5"/>
      <c r="E872" s="5"/>
      <c r="F872" s="4"/>
      <c r="G872" s="4"/>
      <c r="H872" s="4"/>
      <c r="I872" s="6"/>
      <c r="J872" s="4"/>
      <c r="K872" s="4"/>
      <c r="L872" s="7"/>
    </row>
    <row r="873" spans="1:12">
      <c r="A873" s="2"/>
      <c r="B873" s="3"/>
      <c r="C873" s="4"/>
      <c r="D873" s="5"/>
      <c r="E873" s="5"/>
      <c r="F873" s="4"/>
      <c r="G873" s="4"/>
      <c r="H873" s="4"/>
      <c r="I873" s="6"/>
      <c r="J873" s="4"/>
      <c r="K873" s="4"/>
      <c r="L873" s="7"/>
    </row>
    <row r="874" spans="1:12">
      <c r="A874" s="2"/>
      <c r="B874" s="3"/>
      <c r="C874" s="4"/>
      <c r="D874" s="5"/>
      <c r="E874" s="5"/>
      <c r="F874" s="4"/>
      <c r="G874" s="4"/>
      <c r="H874" s="4"/>
      <c r="I874" s="6"/>
      <c r="J874" s="4"/>
      <c r="K874" s="4"/>
      <c r="L874" s="7"/>
    </row>
    <row r="875" spans="1:12">
      <c r="A875" s="2"/>
      <c r="B875" s="3"/>
      <c r="C875" s="4"/>
      <c r="D875" s="5"/>
      <c r="E875" s="5"/>
      <c r="F875" s="4"/>
      <c r="G875" s="4"/>
      <c r="H875" s="4"/>
      <c r="I875" s="6"/>
      <c r="J875" s="4"/>
      <c r="K875" s="4"/>
      <c r="L875" s="7"/>
    </row>
    <row r="876" spans="1:12">
      <c r="A876" s="2"/>
      <c r="B876" s="3"/>
      <c r="C876" s="4"/>
      <c r="D876" s="5"/>
      <c r="E876" s="5"/>
      <c r="F876" s="4"/>
      <c r="G876" s="4"/>
      <c r="H876" s="4"/>
      <c r="I876" s="6"/>
      <c r="J876" s="4"/>
      <c r="K876" s="4"/>
      <c r="L876" s="7"/>
    </row>
    <row r="877" spans="1:12">
      <c r="A877" s="2"/>
      <c r="B877" s="3"/>
      <c r="C877" s="4"/>
      <c r="D877" s="5"/>
      <c r="E877" s="5"/>
      <c r="F877" s="4"/>
      <c r="G877" s="4"/>
      <c r="H877" s="4"/>
      <c r="I877" s="6"/>
      <c r="J877" s="4"/>
      <c r="K877" s="4"/>
      <c r="L877" s="7"/>
    </row>
    <row r="878" spans="1:12">
      <c r="A878" s="2"/>
      <c r="B878" s="3"/>
      <c r="C878" s="4"/>
      <c r="D878" s="5"/>
      <c r="E878" s="5"/>
      <c r="F878" s="4"/>
      <c r="G878" s="4"/>
      <c r="H878" s="4"/>
      <c r="I878" s="6"/>
      <c r="J878" s="4"/>
      <c r="K878" s="4"/>
      <c r="L878" s="7"/>
    </row>
    <row r="879" spans="1:12">
      <c r="A879" s="2"/>
      <c r="B879" s="3"/>
      <c r="C879" s="4"/>
      <c r="D879" s="5"/>
      <c r="E879" s="5"/>
      <c r="F879" s="4"/>
      <c r="G879" s="4"/>
      <c r="H879" s="4"/>
      <c r="I879" s="6"/>
      <c r="J879" s="4"/>
      <c r="K879" s="4"/>
      <c r="L879" s="7"/>
    </row>
    <row r="880" spans="1:12">
      <c r="A880" s="2"/>
      <c r="B880" s="3"/>
      <c r="C880" s="4"/>
      <c r="D880" s="5"/>
      <c r="E880" s="5"/>
      <c r="F880" s="4"/>
      <c r="G880" s="4"/>
      <c r="H880" s="4"/>
      <c r="I880" s="6"/>
      <c r="J880" s="4"/>
      <c r="K880" s="4"/>
      <c r="L880" s="7"/>
    </row>
    <row r="881" spans="1:12">
      <c r="A881" s="2"/>
      <c r="B881" s="3"/>
      <c r="C881" s="4"/>
      <c r="D881" s="5"/>
      <c r="E881" s="5"/>
      <c r="F881" s="4"/>
      <c r="G881" s="4"/>
      <c r="H881" s="4"/>
      <c r="I881" s="6"/>
      <c r="J881" s="4"/>
      <c r="K881" s="4"/>
      <c r="L881" s="7"/>
    </row>
    <row r="882" spans="1:12">
      <c r="A882" s="2"/>
      <c r="B882" s="3"/>
      <c r="C882" s="4"/>
      <c r="D882" s="5"/>
      <c r="E882" s="5"/>
      <c r="F882" s="4"/>
      <c r="G882" s="4"/>
      <c r="H882" s="4"/>
      <c r="I882" s="6"/>
      <c r="J882" s="4"/>
      <c r="K882" s="4"/>
      <c r="L882" s="7"/>
    </row>
    <row r="883" spans="1:12">
      <c r="A883" s="2"/>
      <c r="B883" s="3"/>
      <c r="C883" s="4"/>
      <c r="D883" s="5"/>
      <c r="E883" s="5"/>
      <c r="F883" s="4"/>
      <c r="G883" s="4"/>
      <c r="H883" s="4"/>
      <c r="I883" s="6"/>
      <c r="J883" s="4"/>
      <c r="K883" s="4"/>
      <c r="L883" s="7"/>
    </row>
    <row r="884" spans="1:12">
      <c r="A884" s="2"/>
      <c r="B884" s="3"/>
      <c r="C884" s="4"/>
      <c r="D884" s="5"/>
      <c r="E884" s="5"/>
      <c r="F884" s="4"/>
      <c r="G884" s="4"/>
      <c r="H884" s="4"/>
      <c r="I884" s="6"/>
      <c r="J884" s="4"/>
      <c r="K884" s="4"/>
      <c r="L884" s="7"/>
    </row>
    <row r="885" spans="1:12">
      <c r="A885" s="2"/>
      <c r="B885" s="3"/>
      <c r="C885" s="4"/>
      <c r="D885" s="5"/>
      <c r="E885" s="5"/>
      <c r="F885" s="4"/>
      <c r="G885" s="4"/>
      <c r="H885" s="4"/>
      <c r="I885" s="6"/>
      <c r="J885" s="4"/>
      <c r="K885" s="4"/>
      <c r="L885" s="7"/>
    </row>
    <row r="886" spans="1:12">
      <c r="A886" s="2"/>
      <c r="B886" s="3"/>
      <c r="C886" s="4"/>
      <c r="D886" s="5"/>
      <c r="E886" s="5"/>
      <c r="F886" s="4"/>
      <c r="G886" s="4"/>
      <c r="H886" s="4"/>
      <c r="I886" s="6"/>
      <c r="J886" s="4"/>
      <c r="K886" s="4"/>
      <c r="L886" s="7"/>
    </row>
    <row r="887" spans="1:12">
      <c r="A887" s="2"/>
      <c r="B887" s="3"/>
      <c r="C887" s="4"/>
      <c r="D887" s="5"/>
      <c r="E887" s="5"/>
      <c r="F887" s="4"/>
      <c r="G887" s="4"/>
      <c r="H887" s="4"/>
      <c r="I887" s="6"/>
      <c r="J887" s="4"/>
      <c r="K887" s="4"/>
      <c r="L887" s="7"/>
    </row>
    <row r="888" spans="1:12">
      <c r="A888" s="2"/>
      <c r="B888" s="3"/>
      <c r="C888" s="4"/>
      <c r="D888" s="5"/>
      <c r="E888" s="5"/>
      <c r="F888" s="4"/>
      <c r="G888" s="4"/>
      <c r="H888" s="4"/>
      <c r="I888" s="6"/>
      <c r="J888" s="4"/>
      <c r="K888" s="4"/>
      <c r="L888" s="7"/>
    </row>
    <row r="889" spans="1:12">
      <c r="A889" s="2"/>
      <c r="B889" s="3"/>
      <c r="C889" s="4"/>
      <c r="D889" s="5"/>
      <c r="E889" s="5"/>
      <c r="F889" s="4"/>
      <c r="G889" s="4"/>
      <c r="H889" s="4"/>
      <c r="I889" s="6"/>
      <c r="J889" s="4"/>
      <c r="K889" s="4"/>
      <c r="L889" s="7"/>
    </row>
    <row r="890" spans="1:12">
      <c r="A890" s="2"/>
      <c r="B890" s="3"/>
      <c r="C890" s="4"/>
      <c r="D890" s="5"/>
      <c r="E890" s="5"/>
      <c r="F890" s="4"/>
      <c r="G890" s="4"/>
      <c r="H890" s="4"/>
      <c r="I890" s="6"/>
      <c r="J890" s="4"/>
      <c r="K890" s="4"/>
      <c r="L890" s="7"/>
    </row>
    <row r="891" spans="1:12">
      <c r="A891" s="2"/>
      <c r="B891" s="3"/>
      <c r="C891" s="4"/>
      <c r="D891" s="5"/>
      <c r="E891" s="5"/>
      <c r="F891" s="4"/>
      <c r="G891" s="4"/>
      <c r="H891" s="4"/>
      <c r="I891" s="6"/>
      <c r="J891" s="4"/>
      <c r="K891" s="4"/>
      <c r="L891" s="7"/>
    </row>
    <row r="892" spans="1:12">
      <c r="A892" s="2"/>
      <c r="B892" s="3"/>
      <c r="C892" s="4"/>
      <c r="D892" s="5"/>
      <c r="E892" s="5"/>
      <c r="F892" s="4"/>
      <c r="G892" s="4"/>
      <c r="H892" s="4"/>
      <c r="I892" s="6"/>
      <c r="J892" s="4"/>
      <c r="K892" s="4"/>
      <c r="L892" s="7"/>
    </row>
    <row r="893" spans="1:12">
      <c r="A893" s="2"/>
      <c r="B893" s="3"/>
      <c r="C893" s="4"/>
      <c r="D893" s="5"/>
      <c r="E893" s="5"/>
      <c r="F893" s="4"/>
      <c r="G893" s="4"/>
      <c r="H893" s="4"/>
      <c r="I893" s="6"/>
      <c r="J893" s="4"/>
      <c r="K893" s="4"/>
      <c r="L893" s="7"/>
    </row>
    <row r="894" spans="1:12">
      <c r="A894" s="2"/>
      <c r="B894" s="3"/>
      <c r="C894" s="4"/>
      <c r="D894" s="5"/>
      <c r="E894" s="5"/>
      <c r="F894" s="4"/>
      <c r="G894" s="4"/>
      <c r="H894" s="4"/>
      <c r="I894" s="6"/>
      <c r="J894" s="4"/>
      <c r="K894" s="4"/>
      <c r="L894" s="7"/>
    </row>
    <row r="895" spans="1:12">
      <c r="A895" s="2"/>
      <c r="B895" s="3"/>
      <c r="C895" s="4"/>
      <c r="D895" s="5"/>
      <c r="E895" s="5"/>
      <c r="F895" s="4"/>
      <c r="G895" s="4"/>
      <c r="H895" s="4"/>
      <c r="I895" s="6"/>
      <c r="J895" s="4"/>
      <c r="K895" s="4"/>
      <c r="L895" s="7"/>
    </row>
    <row r="896" spans="1:12">
      <c r="A896" s="2"/>
      <c r="B896" s="3"/>
      <c r="C896" s="4"/>
      <c r="D896" s="5"/>
      <c r="E896" s="5"/>
      <c r="F896" s="4"/>
      <c r="G896" s="4"/>
      <c r="H896" s="4"/>
      <c r="I896" s="6"/>
      <c r="J896" s="4"/>
      <c r="K896" s="4"/>
      <c r="L896" s="7"/>
    </row>
    <row r="897" spans="1:12">
      <c r="A897" s="2"/>
      <c r="B897" s="3"/>
      <c r="C897" s="4"/>
      <c r="D897" s="5"/>
      <c r="E897" s="5"/>
      <c r="F897" s="4"/>
      <c r="G897" s="4"/>
      <c r="H897" s="4"/>
      <c r="I897" s="6"/>
      <c r="J897" s="4"/>
      <c r="K897" s="4"/>
      <c r="L897" s="7"/>
    </row>
    <row r="898" spans="1:12">
      <c r="A898" s="2"/>
      <c r="B898" s="4"/>
      <c r="C898" s="4"/>
      <c r="D898" s="38"/>
      <c r="E898" s="38"/>
      <c r="F898" s="37"/>
      <c r="G898" s="37"/>
      <c r="H898" s="4"/>
      <c r="I898" s="37"/>
      <c r="J898" s="37"/>
      <c r="K898" s="37"/>
      <c r="L898" s="39"/>
    </row>
    <row r="899" spans="1:12">
      <c r="A899" s="2"/>
      <c r="B899" s="4"/>
      <c r="C899" s="4"/>
      <c r="D899" s="38"/>
      <c r="E899" s="38"/>
      <c r="F899" s="37"/>
      <c r="G899" s="37"/>
      <c r="H899" s="4"/>
      <c r="I899" s="37"/>
      <c r="J899" s="4"/>
      <c r="K899" s="37"/>
      <c r="L899" s="39"/>
    </row>
    <row r="900" spans="1:12">
      <c r="A900" s="2"/>
      <c r="B900" s="3"/>
      <c r="C900" s="4"/>
      <c r="D900" s="5"/>
      <c r="E900" s="5"/>
      <c r="F900" s="4"/>
      <c r="G900" s="4"/>
      <c r="H900" s="4"/>
      <c r="I900" s="6"/>
      <c r="J900" s="4"/>
      <c r="K900" s="4"/>
      <c r="L900" s="7"/>
    </row>
    <row r="901" spans="1:12">
      <c r="A901" s="2"/>
      <c r="B901" s="3"/>
      <c r="C901" s="4"/>
      <c r="D901" s="5"/>
      <c r="E901" s="5"/>
      <c r="F901" s="4"/>
      <c r="G901" s="4"/>
      <c r="H901" s="4"/>
      <c r="I901" s="6"/>
      <c r="J901" s="4"/>
      <c r="K901" s="4"/>
      <c r="L901" s="7"/>
    </row>
    <row r="902" spans="1:12">
      <c r="A902" s="2"/>
      <c r="B902" s="3"/>
      <c r="C902" s="4"/>
      <c r="D902" s="5"/>
      <c r="E902" s="5"/>
      <c r="F902" s="4"/>
      <c r="G902" s="4"/>
      <c r="H902" s="4"/>
      <c r="I902" s="6"/>
      <c r="J902" s="4"/>
      <c r="K902" s="4"/>
      <c r="L902" s="7"/>
    </row>
    <row r="903" spans="1:12">
      <c r="A903" s="2"/>
      <c r="B903" s="3"/>
      <c r="C903" s="4"/>
      <c r="D903" s="5"/>
      <c r="E903" s="5"/>
      <c r="F903" s="4"/>
      <c r="G903" s="4"/>
      <c r="H903" s="4"/>
      <c r="I903" s="6"/>
      <c r="J903" s="4"/>
      <c r="K903" s="4"/>
      <c r="L903" s="7"/>
    </row>
    <row r="904" spans="1:12">
      <c r="A904" s="2"/>
      <c r="B904" s="3"/>
      <c r="C904" s="4"/>
      <c r="D904" s="5"/>
      <c r="E904" s="5"/>
      <c r="F904" s="4"/>
      <c r="G904" s="4"/>
      <c r="H904" s="4"/>
      <c r="I904" s="6"/>
      <c r="J904" s="4"/>
      <c r="K904" s="4"/>
      <c r="L904" s="7"/>
    </row>
    <row r="905" spans="1:12">
      <c r="A905" s="2"/>
      <c r="B905" s="3"/>
      <c r="C905" s="4"/>
      <c r="D905" s="5"/>
      <c r="E905" s="5"/>
      <c r="F905" s="4"/>
      <c r="G905" s="4"/>
      <c r="H905" s="4"/>
      <c r="I905" s="6"/>
      <c r="J905" s="4"/>
      <c r="K905" s="4"/>
      <c r="L905" s="7"/>
    </row>
    <row r="906" spans="1:12">
      <c r="A906" s="2"/>
      <c r="B906" s="3"/>
      <c r="C906" s="4"/>
      <c r="D906" s="5"/>
      <c r="E906" s="5"/>
      <c r="F906" s="4"/>
      <c r="G906" s="4"/>
      <c r="H906" s="4"/>
      <c r="I906" s="6"/>
      <c r="J906" s="4"/>
      <c r="K906" s="4"/>
      <c r="L906" s="7"/>
    </row>
    <row r="907" spans="1:12">
      <c r="A907" s="2"/>
      <c r="B907" s="3"/>
      <c r="C907" s="4"/>
      <c r="D907" s="5"/>
      <c r="E907" s="5"/>
      <c r="F907" s="4"/>
      <c r="G907" s="4"/>
      <c r="H907" s="4"/>
      <c r="I907" s="6"/>
      <c r="J907" s="4"/>
      <c r="K907" s="4"/>
      <c r="L907" s="7"/>
    </row>
    <row r="908" spans="1:12">
      <c r="A908" s="2"/>
      <c r="B908" s="3"/>
      <c r="C908" s="4"/>
      <c r="D908" s="5"/>
      <c r="E908" s="5"/>
      <c r="F908" s="4"/>
      <c r="G908" s="4"/>
      <c r="H908" s="4"/>
      <c r="I908" s="6"/>
      <c r="J908" s="4"/>
      <c r="K908" s="4"/>
      <c r="L908" s="7"/>
    </row>
    <row r="909" spans="1:12">
      <c r="A909" s="2"/>
      <c r="B909" s="3"/>
      <c r="C909" s="4"/>
      <c r="D909" s="5"/>
      <c r="E909" s="5"/>
      <c r="F909" s="4"/>
      <c r="G909" s="4"/>
      <c r="H909" s="4"/>
      <c r="I909" s="6"/>
      <c r="J909" s="4"/>
      <c r="K909" s="4"/>
      <c r="L909" s="7"/>
    </row>
    <row r="910" spans="1:12">
      <c r="A910" s="2"/>
      <c r="B910" s="3"/>
      <c r="C910" s="4"/>
      <c r="D910" s="5"/>
      <c r="E910" s="5"/>
      <c r="F910" s="4"/>
      <c r="G910" s="4"/>
      <c r="H910" s="4"/>
      <c r="I910" s="6"/>
      <c r="J910" s="4"/>
      <c r="K910" s="4"/>
      <c r="L910" s="7"/>
    </row>
    <row r="911" spans="1:12">
      <c r="A911" s="2"/>
      <c r="B911" s="3"/>
      <c r="C911" s="4"/>
      <c r="D911" s="5"/>
      <c r="E911" s="5"/>
      <c r="F911" s="4"/>
      <c r="G911" s="4"/>
      <c r="H911" s="4"/>
      <c r="I911" s="6"/>
      <c r="J911" s="4"/>
      <c r="K911" s="4"/>
      <c r="L911" s="7"/>
    </row>
    <row r="912" spans="1:12">
      <c r="A912" s="2"/>
      <c r="B912" s="3"/>
      <c r="C912" s="4"/>
      <c r="D912" s="5"/>
      <c r="E912" s="5"/>
      <c r="F912" s="4"/>
      <c r="G912" s="4"/>
      <c r="H912" s="4"/>
      <c r="I912" s="6"/>
      <c r="J912" s="4"/>
      <c r="K912" s="4"/>
      <c r="L912" s="7"/>
    </row>
    <row r="913" spans="1:12">
      <c r="A913" s="2"/>
      <c r="B913" s="3"/>
      <c r="C913" s="4"/>
      <c r="D913" s="5"/>
      <c r="E913" s="5"/>
      <c r="F913" s="4"/>
      <c r="G913" s="4"/>
      <c r="H913" s="4"/>
      <c r="I913" s="6"/>
      <c r="J913" s="4"/>
      <c r="K913" s="4"/>
      <c r="L913" s="7"/>
    </row>
    <row r="914" spans="1:12">
      <c r="A914" s="2"/>
      <c r="B914" s="3"/>
      <c r="C914" s="4"/>
      <c r="D914" s="5"/>
      <c r="E914" s="5"/>
      <c r="F914" s="4"/>
      <c r="G914" s="4"/>
      <c r="H914" s="4"/>
      <c r="I914" s="6"/>
      <c r="J914" s="4"/>
      <c r="K914" s="4"/>
      <c r="L914" s="7"/>
    </row>
    <row r="915" spans="1:12">
      <c r="A915" s="2"/>
      <c r="B915" s="3"/>
      <c r="C915" s="4"/>
      <c r="D915" s="5"/>
      <c r="E915" s="5"/>
      <c r="F915" s="4"/>
      <c r="G915" s="4"/>
      <c r="H915" s="4"/>
      <c r="I915" s="6"/>
      <c r="J915" s="4"/>
      <c r="K915" s="4"/>
      <c r="L915" s="7"/>
    </row>
    <row r="916" spans="1:12">
      <c r="A916" s="2"/>
      <c r="B916" s="3"/>
      <c r="C916" s="4"/>
      <c r="D916" s="5"/>
      <c r="E916" s="5"/>
      <c r="F916" s="4"/>
      <c r="G916" s="4"/>
      <c r="H916" s="4"/>
      <c r="I916" s="6"/>
      <c r="J916" s="4"/>
      <c r="K916" s="4"/>
      <c r="L916" s="7"/>
    </row>
    <row r="917" spans="1:12">
      <c r="A917" s="2"/>
      <c r="B917" s="3"/>
      <c r="C917" s="4"/>
      <c r="D917" s="5"/>
      <c r="E917" s="5"/>
      <c r="F917" s="4"/>
      <c r="G917" s="4"/>
      <c r="H917" s="4"/>
      <c r="I917" s="6"/>
      <c r="J917" s="4"/>
      <c r="K917" s="4"/>
      <c r="L917" s="7"/>
    </row>
    <row r="918" spans="1:12">
      <c r="A918" s="2"/>
      <c r="B918" s="3"/>
      <c r="C918" s="4"/>
      <c r="D918" s="5"/>
      <c r="E918" s="5"/>
      <c r="F918" s="4"/>
      <c r="G918" s="4"/>
      <c r="H918" s="4"/>
      <c r="I918" s="6"/>
      <c r="J918" s="4"/>
      <c r="K918" s="4"/>
      <c r="L918" s="7"/>
    </row>
    <row r="919" spans="1:12">
      <c r="A919" s="2"/>
      <c r="B919" s="3"/>
      <c r="C919" s="4"/>
      <c r="D919" s="5"/>
      <c r="E919" s="5"/>
      <c r="F919" s="4"/>
      <c r="G919" s="4"/>
      <c r="H919" s="4"/>
      <c r="I919" s="6"/>
      <c r="J919" s="4"/>
      <c r="K919" s="4"/>
      <c r="L919" s="7"/>
    </row>
    <row r="920" spans="1:12">
      <c r="A920" s="2"/>
      <c r="B920" s="3"/>
      <c r="C920" s="4"/>
      <c r="D920" s="5"/>
      <c r="E920" s="5"/>
      <c r="F920" s="4"/>
      <c r="G920" s="4"/>
      <c r="H920" s="4"/>
      <c r="I920" s="6"/>
      <c r="J920" s="4"/>
      <c r="K920" s="4"/>
      <c r="L920" s="7"/>
    </row>
    <row r="921" spans="1:12">
      <c r="A921" s="2"/>
      <c r="B921" s="3"/>
      <c r="C921" s="4"/>
      <c r="D921" s="5"/>
      <c r="E921" s="5"/>
      <c r="F921" s="4"/>
      <c r="G921" s="4"/>
      <c r="H921" s="4"/>
      <c r="I921" s="6"/>
      <c r="J921" s="4"/>
      <c r="K921" s="4"/>
      <c r="L921" s="7"/>
    </row>
    <row r="922" spans="1:12">
      <c r="A922" s="2"/>
      <c r="B922" s="3"/>
      <c r="C922" s="4"/>
      <c r="D922" s="5"/>
      <c r="E922" s="5"/>
      <c r="F922" s="4"/>
      <c r="G922" s="4"/>
      <c r="H922" s="4"/>
      <c r="I922" s="6"/>
      <c r="J922" s="4"/>
      <c r="K922" s="4"/>
      <c r="L922" s="7"/>
    </row>
    <row r="923" spans="1:12">
      <c r="A923" s="2"/>
      <c r="B923" s="3"/>
      <c r="C923" s="4"/>
      <c r="D923" s="5"/>
      <c r="E923" s="5"/>
      <c r="F923" s="4"/>
      <c r="G923" s="4"/>
      <c r="H923" s="4"/>
      <c r="I923" s="6"/>
      <c r="J923" s="4"/>
      <c r="K923" s="4"/>
      <c r="L923" s="7"/>
    </row>
    <row r="924" spans="1:12">
      <c r="A924" s="2"/>
      <c r="B924" s="3"/>
      <c r="C924" s="4"/>
      <c r="D924" s="5"/>
      <c r="E924" s="5"/>
      <c r="F924" s="4"/>
      <c r="G924" s="4"/>
      <c r="H924" s="4"/>
      <c r="I924" s="6"/>
      <c r="J924" s="4"/>
      <c r="K924" s="4"/>
      <c r="L924" s="7"/>
    </row>
    <row r="925" spans="1:12">
      <c r="A925" s="2"/>
      <c r="B925" s="3"/>
      <c r="C925" s="4"/>
      <c r="D925" s="5"/>
      <c r="E925" s="5"/>
      <c r="F925" s="4"/>
      <c r="G925" s="4"/>
      <c r="H925" s="4"/>
      <c r="I925" s="6"/>
      <c r="J925" s="37"/>
      <c r="K925" s="4"/>
      <c r="L925" s="7"/>
    </row>
    <row r="926" spans="1:12">
      <c r="A926" s="2"/>
      <c r="B926" s="3"/>
      <c r="C926" s="4"/>
      <c r="D926" s="5"/>
      <c r="E926" s="5"/>
      <c r="F926" s="4"/>
      <c r="G926" s="4"/>
      <c r="H926" s="4"/>
      <c r="I926" s="6"/>
      <c r="J926" s="4"/>
      <c r="K926" s="4"/>
      <c r="L926" s="7"/>
    </row>
    <row r="927" spans="1:12">
      <c r="A927" s="2"/>
      <c r="B927" s="3"/>
      <c r="C927" s="4"/>
      <c r="D927" s="5"/>
      <c r="E927" s="5"/>
      <c r="F927" s="4"/>
      <c r="G927" s="4"/>
      <c r="H927" s="4"/>
      <c r="I927" s="6"/>
      <c r="J927" s="4"/>
      <c r="K927" s="4"/>
      <c r="L927" s="7"/>
    </row>
    <row r="928" spans="1:12">
      <c r="A928" s="2"/>
      <c r="B928" s="3"/>
      <c r="C928" s="4"/>
      <c r="D928" s="5"/>
      <c r="E928" s="5"/>
      <c r="F928" s="4"/>
      <c r="G928" s="4"/>
      <c r="H928" s="4"/>
      <c r="I928" s="6"/>
      <c r="J928" s="4"/>
      <c r="K928" s="4"/>
      <c r="L928" s="7"/>
    </row>
    <row r="929" spans="1:12">
      <c r="A929" s="2"/>
      <c r="B929" s="3"/>
      <c r="C929" s="4"/>
      <c r="D929" s="5"/>
      <c r="E929" s="5"/>
      <c r="F929" s="4"/>
      <c r="G929" s="4"/>
      <c r="H929" s="4"/>
      <c r="I929" s="6"/>
      <c r="J929" s="4"/>
      <c r="K929" s="4"/>
      <c r="L929" s="7"/>
    </row>
    <row r="930" spans="1:12">
      <c r="A930" s="2"/>
      <c r="B930" s="3"/>
      <c r="C930" s="4"/>
      <c r="D930" s="5"/>
      <c r="E930" s="5"/>
      <c r="F930" s="4"/>
      <c r="G930" s="4"/>
      <c r="H930" s="4"/>
      <c r="I930" s="6"/>
      <c r="J930" s="4"/>
      <c r="K930" s="4"/>
      <c r="L930" s="7"/>
    </row>
    <row r="931" spans="1:12">
      <c r="A931" s="2"/>
      <c r="B931" s="3"/>
      <c r="C931" s="4"/>
      <c r="D931" s="5"/>
      <c r="E931" s="5"/>
      <c r="F931" s="4"/>
      <c r="G931" s="4"/>
      <c r="H931" s="4"/>
      <c r="I931" s="6"/>
      <c r="J931" s="4"/>
      <c r="K931" s="4"/>
      <c r="L931" s="7"/>
    </row>
    <row r="932" spans="1:12">
      <c r="A932" s="2"/>
      <c r="B932" s="3"/>
      <c r="C932" s="4"/>
      <c r="D932" s="5"/>
      <c r="E932" s="5"/>
      <c r="F932" s="4"/>
      <c r="G932" s="4"/>
      <c r="H932" s="4"/>
      <c r="I932" s="6"/>
      <c r="J932" s="4"/>
      <c r="K932" s="4"/>
      <c r="L932" s="7"/>
    </row>
    <row r="933" spans="1:12">
      <c r="A933" s="2"/>
      <c r="B933" s="3"/>
      <c r="C933" s="4"/>
      <c r="D933" s="5"/>
      <c r="E933" s="5"/>
      <c r="F933" s="4"/>
      <c r="G933" s="4"/>
      <c r="H933" s="4"/>
      <c r="I933" s="6"/>
      <c r="J933" s="4"/>
      <c r="K933" s="4"/>
      <c r="L933" s="7"/>
    </row>
    <row r="934" spans="1:12">
      <c r="A934" s="2"/>
      <c r="B934" s="3"/>
      <c r="C934" s="4"/>
      <c r="D934" s="5"/>
      <c r="E934" s="5"/>
      <c r="F934" s="4"/>
      <c r="G934" s="4"/>
      <c r="H934" s="4"/>
      <c r="I934" s="6"/>
      <c r="J934" s="4"/>
      <c r="K934" s="4"/>
      <c r="L934" s="7"/>
    </row>
    <row r="935" spans="1:12">
      <c r="A935" s="2"/>
      <c r="B935" s="3"/>
      <c r="C935" s="4"/>
      <c r="D935" s="5"/>
      <c r="E935" s="5"/>
      <c r="F935" s="4"/>
      <c r="G935" s="4"/>
      <c r="H935" s="4"/>
      <c r="I935" s="6"/>
      <c r="J935" s="4"/>
      <c r="K935" s="4"/>
      <c r="L935" s="7"/>
    </row>
    <row r="936" spans="1:12">
      <c r="A936" s="2"/>
      <c r="B936" s="3"/>
      <c r="C936" s="4"/>
      <c r="D936" s="5"/>
      <c r="E936" s="5"/>
      <c r="F936" s="4"/>
      <c r="G936" s="4"/>
      <c r="H936" s="4"/>
      <c r="I936" s="6"/>
      <c r="J936" s="4"/>
      <c r="K936" s="4"/>
      <c r="L936" s="6"/>
    </row>
    <row r="937" spans="1:12">
      <c r="A937" s="2"/>
      <c r="B937" s="3"/>
      <c r="C937" s="4"/>
      <c r="D937" s="5"/>
      <c r="E937" s="5"/>
      <c r="F937" s="4"/>
      <c r="G937" s="4"/>
      <c r="H937" s="4"/>
      <c r="I937" s="6"/>
      <c r="J937" s="4"/>
      <c r="K937" s="4"/>
      <c r="L937" s="7"/>
    </row>
    <row r="938" spans="1:12">
      <c r="A938" s="2"/>
      <c r="B938" s="3"/>
      <c r="C938" s="4"/>
      <c r="D938" s="5"/>
      <c r="E938" s="5"/>
      <c r="F938" s="4"/>
      <c r="G938" s="4"/>
      <c r="H938" s="4"/>
      <c r="I938" s="6"/>
      <c r="J938" s="4"/>
      <c r="K938" s="4"/>
      <c r="L938" s="7"/>
    </row>
    <row r="939" spans="1:12">
      <c r="A939" s="2"/>
      <c r="B939" s="3"/>
      <c r="C939" s="4"/>
      <c r="D939" s="5"/>
      <c r="E939" s="5"/>
      <c r="F939" s="4"/>
      <c r="G939" s="4"/>
      <c r="H939" s="4"/>
      <c r="I939" s="6"/>
      <c r="J939" s="4"/>
      <c r="K939" s="4"/>
      <c r="L939" s="7"/>
    </row>
    <row r="940" spans="1:12">
      <c r="A940" s="2"/>
      <c r="B940" s="3"/>
      <c r="C940" s="4"/>
      <c r="D940" s="5"/>
      <c r="E940" s="5"/>
      <c r="F940" s="4"/>
      <c r="G940" s="4"/>
      <c r="H940" s="4"/>
      <c r="I940" s="6"/>
      <c r="J940" s="4"/>
      <c r="K940" s="4"/>
      <c r="L940" s="7"/>
    </row>
    <row r="941" spans="1:12">
      <c r="A941" s="2"/>
      <c r="B941" s="3"/>
      <c r="C941" s="4"/>
      <c r="D941" s="5"/>
      <c r="E941" s="5"/>
      <c r="F941" s="4"/>
      <c r="G941" s="4"/>
      <c r="H941" s="4"/>
      <c r="I941" s="6"/>
      <c r="J941" s="4"/>
      <c r="K941" s="4"/>
      <c r="L941" s="7"/>
    </row>
    <row r="942" spans="1:12">
      <c r="A942" s="2"/>
      <c r="B942" s="3"/>
      <c r="C942" s="4"/>
      <c r="D942" s="5"/>
      <c r="E942" s="5"/>
      <c r="F942" s="4"/>
      <c r="G942" s="4"/>
      <c r="H942" s="4"/>
      <c r="I942" s="6"/>
      <c r="J942" s="4"/>
      <c r="K942" s="4"/>
      <c r="L942" s="7"/>
    </row>
    <row r="943" spans="1:12">
      <c r="A943" s="2"/>
      <c r="B943" s="4"/>
      <c r="C943" s="4"/>
      <c r="D943" s="38"/>
      <c r="E943" s="38"/>
      <c r="F943" s="37"/>
      <c r="G943" s="37"/>
      <c r="H943" s="4"/>
      <c r="I943" s="37"/>
      <c r="J943" s="37"/>
      <c r="K943" s="37"/>
      <c r="L943" s="39"/>
    </row>
    <row r="944" spans="1:12">
      <c r="A944" s="2"/>
      <c r="B944" s="3"/>
      <c r="C944" s="4"/>
      <c r="D944" s="5"/>
      <c r="E944" s="5"/>
      <c r="F944" s="4"/>
      <c r="G944" s="4"/>
      <c r="H944" s="4"/>
      <c r="I944" s="6"/>
      <c r="J944" s="4"/>
      <c r="K944" s="4"/>
      <c r="L944" s="7"/>
    </row>
    <row r="945" spans="1:12">
      <c r="A945" s="2"/>
      <c r="B945" s="3"/>
      <c r="C945" s="4"/>
      <c r="D945" s="5"/>
      <c r="E945" s="5"/>
      <c r="F945" s="4"/>
      <c r="G945" s="4"/>
      <c r="H945" s="4"/>
      <c r="I945" s="6"/>
      <c r="J945" s="4"/>
      <c r="K945" s="4"/>
      <c r="L945" s="7"/>
    </row>
    <row r="946" spans="1:12">
      <c r="A946" s="2"/>
      <c r="B946" s="3"/>
      <c r="C946" s="4"/>
      <c r="D946" s="5"/>
      <c r="E946" s="5"/>
      <c r="F946" s="4"/>
      <c r="G946" s="4"/>
      <c r="H946" s="4"/>
      <c r="I946" s="6"/>
      <c r="J946" s="4"/>
      <c r="K946" s="4"/>
      <c r="L946" s="7"/>
    </row>
    <row r="947" spans="1:12">
      <c r="A947" s="2"/>
      <c r="B947" s="3"/>
      <c r="C947" s="4"/>
      <c r="D947" s="5"/>
      <c r="E947" s="5"/>
      <c r="F947" s="4"/>
      <c r="G947" s="4"/>
      <c r="H947" s="4"/>
      <c r="I947" s="6"/>
      <c r="J947" s="4"/>
      <c r="K947" s="4"/>
      <c r="L947" s="7"/>
    </row>
    <row r="948" spans="1:12">
      <c r="A948" s="2"/>
      <c r="B948" s="4"/>
      <c r="C948" s="4"/>
      <c r="D948" s="38"/>
      <c r="E948" s="38"/>
      <c r="F948" s="37"/>
      <c r="G948" s="37"/>
      <c r="H948" s="4"/>
      <c r="I948" s="37"/>
      <c r="J948" s="37"/>
      <c r="K948" s="37"/>
      <c r="L948" s="39"/>
    </row>
    <row r="949" spans="1:12">
      <c r="A949" s="2"/>
      <c r="B949" s="4"/>
      <c r="C949" s="4"/>
      <c r="D949" s="38"/>
      <c r="E949" s="38"/>
      <c r="F949" s="37"/>
      <c r="G949" s="37"/>
      <c r="H949" s="4"/>
      <c r="I949" s="37"/>
      <c r="J949" s="37"/>
      <c r="K949" s="37"/>
      <c r="L949" s="39"/>
    </row>
    <row r="950" spans="1:12">
      <c r="A950" s="2"/>
      <c r="B950" s="4"/>
      <c r="C950" s="4"/>
      <c r="D950" s="38"/>
      <c r="E950" s="38"/>
      <c r="F950" s="37"/>
      <c r="G950" s="37"/>
      <c r="H950" s="4"/>
      <c r="I950" s="37"/>
      <c r="J950" s="37"/>
      <c r="K950" s="37"/>
      <c r="L950" s="39"/>
    </row>
    <row r="951" spans="1:12">
      <c r="A951" s="2"/>
      <c r="B951" s="3"/>
      <c r="C951" s="4"/>
      <c r="D951" s="5"/>
      <c r="E951" s="5"/>
      <c r="F951" s="4"/>
      <c r="G951" s="4"/>
      <c r="H951" s="4"/>
      <c r="I951" s="6"/>
      <c r="J951" s="4"/>
      <c r="K951" s="4"/>
      <c r="L951" s="7"/>
    </row>
    <row r="952" spans="1:12">
      <c r="A952" s="2"/>
      <c r="B952" s="3"/>
      <c r="C952" s="4"/>
      <c r="D952" s="5"/>
      <c r="E952" s="5"/>
      <c r="F952" s="4"/>
      <c r="G952" s="4"/>
      <c r="H952" s="4"/>
      <c r="I952" s="6"/>
      <c r="J952" s="4"/>
      <c r="K952" s="4"/>
      <c r="L952" s="7"/>
    </row>
    <row r="953" spans="1:12">
      <c r="A953" s="2"/>
      <c r="B953" s="3"/>
      <c r="C953" s="4"/>
      <c r="D953" s="5"/>
      <c r="E953" s="5"/>
      <c r="F953" s="4"/>
      <c r="G953" s="4"/>
      <c r="H953" s="4"/>
      <c r="I953" s="6"/>
      <c r="J953" s="4"/>
      <c r="K953" s="4"/>
      <c r="L953" s="7"/>
    </row>
    <row r="954" spans="1:12">
      <c r="A954" s="2"/>
      <c r="B954" s="3"/>
      <c r="C954" s="4"/>
      <c r="D954" s="5"/>
      <c r="E954" s="5"/>
      <c r="F954" s="4"/>
      <c r="G954" s="4"/>
      <c r="H954" s="4"/>
      <c r="I954" s="6"/>
      <c r="J954" s="4"/>
      <c r="K954" s="4"/>
      <c r="L954" s="7"/>
    </row>
    <row r="955" spans="1:12">
      <c r="A955" s="2"/>
      <c r="B955" s="3"/>
      <c r="C955" s="4"/>
      <c r="D955" s="5"/>
      <c r="E955" s="5"/>
      <c r="F955" s="4"/>
      <c r="G955" s="4"/>
      <c r="H955" s="4"/>
      <c r="I955" s="6"/>
      <c r="J955" s="4"/>
      <c r="K955" s="4"/>
      <c r="L955" s="7"/>
    </row>
    <row r="956" spans="1:12">
      <c r="A956" s="2"/>
      <c r="B956" s="3"/>
      <c r="C956" s="4"/>
      <c r="D956" s="5"/>
      <c r="E956" s="5"/>
      <c r="F956" s="4"/>
      <c r="G956" s="4"/>
      <c r="H956" s="4"/>
      <c r="I956" s="6"/>
      <c r="J956" s="4"/>
      <c r="K956" s="4"/>
      <c r="L956" s="7"/>
    </row>
    <row r="957" spans="1:12">
      <c r="A957" s="2"/>
      <c r="B957" s="4"/>
      <c r="C957" s="4"/>
      <c r="D957" s="38"/>
      <c r="E957" s="38"/>
      <c r="F957" s="37"/>
      <c r="G957" s="37"/>
      <c r="H957" s="4"/>
      <c r="I957" s="37"/>
      <c r="J957" s="37"/>
      <c r="K957" s="37"/>
      <c r="L957" s="39"/>
    </row>
    <row r="958" spans="1:12">
      <c r="A958" s="2"/>
      <c r="B958" s="3"/>
      <c r="C958" s="4"/>
      <c r="D958" s="5"/>
      <c r="E958" s="5"/>
      <c r="F958" s="4"/>
      <c r="G958" s="4"/>
      <c r="H958" s="4"/>
      <c r="I958" s="6"/>
      <c r="J958" s="4"/>
      <c r="K958" s="4"/>
      <c r="L958" s="7"/>
    </row>
    <row r="959" spans="1:12">
      <c r="A959" s="2"/>
      <c r="B959" s="3"/>
      <c r="C959" s="4"/>
      <c r="D959" s="5"/>
      <c r="E959" s="5"/>
      <c r="F959" s="4"/>
      <c r="G959" s="4"/>
      <c r="H959" s="4"/>
      <c r="I959" s="6"/>
      <c r="J959" s="4"/>
      <c r="K959" s="4"/>
      <c r="L959" s="7"/>
    </row>
    <row r="960" spans="1:12">
      <c r="A960" s="2"/>
      <c r="B960" s="3"/>
      <c r="C960" s="4"/>
      <c r="D960" s="5"/>
      <c r="E960" s="5"/>
      <c r="F960" s="4"/>
      <c r="G960" s="4"/>
      <c r="H960" s="4"/>
      <c r="I960" s="6"/>
      <c r="J960" s="4"/>
      <c r="K960" s="4"/>
      <c r="L960" s="7"/>
    </row>
    <row r="961" spans="1:12">
      <c r="A961" s="2"/>
      <c r="B961" s="3"/>
      <c r="C961" s="4"/>
      <c r="D961" s="5"/>
      <c r="E961" s="5"/>
      <c r="F961" s="4"/>
      <c r="G961" s="4"/>
      <c r="H961" s="4"/>
      <c r="I961" s="6"/>
      <c r="J961" s="4"/>
      <c r="K961" s="4"/>
      <c r="L961" s="7"/>
    </row>
    <row r="962" spans="1:12">
      <c r="A962" s="2"/>
      <c r="B962" s="3"/>
      <c r="C962" s="4"/>
      <c r="D962" s="5"/>
      <c r="E962" s="5"/>
      <c r="F962" s="4"/>
      <c r="G962" s="4"/>
      <c r="H962" s="4"/>
      <c r="I962" s="6"/>
      <c r="J962" s="4"/>
      <c r="K962" s="4"/>
      <c r="L962" s="7"/>
    </row>
    <row r="963" spans="1:12">
      <c r="A963" s="2"/>
      <c r="B963" s="3"/>
      <c r="C963" s="4"/>
      <c r="D963" s="5"/>
      <c r="E963" s="5"/>
      <c r="F963" s="4"/>
      <c r="G963" s="4"/>
      <c r="H963" s="4"/>
      <c r="I963" s="6"/>
      <c r="J963" s="4"/>
      <c r="K963" s="4"/>
      <c r="L963" s="7"/>
    </row>
    <row r="964" spans="1:12">
      <c r="A964" s="2"/>
      <c r="B964" s="3"/>
      <c r="C964" s="4"/>
      <c r="D964" s="5"/>
      <c r="E964" s="5"/>
      <c r="F964" s="4"/>
      <c r="G964" s="4"/>
      <c r="H964" s="4"/>
      <c r="I964" s="6"/>
      <c r="J964" s="4"/>
      <c r="K964" s="4"/>
      <c r="L964" s="7"/>
    </row>
    <row r="965" spans="1:12">
      <c r="A965" s="2"/>
      <c r="B965" s="3"/>
      <c r="C965" s="4"/>
      <c r="D965" s="5"/>
      <c r="E965" s="5"/>
      <c r="F965" s="4"/>
      <c r="G965" s="4"/>
      <c r="H965" s="4"/>
      <c r="I965" s="6"/>
      <c r="J965" s="4"/>
      <c r="K965" s="4"/>
      <c r="L965" s="7"/>
    </row>
    <row r="966" spans="1:12">
      <c r="A966" s="2"/>
      <c r="B966" s="3"/>
      <c r="C966" s="4"/>
      <c r="D966" s="5"/>
      <c r="E966" s="5"/>
      <c r="F966" s="4"/>
      <c r="G966" s="4"/>
      <c r="H966" s="4"/>
      <c r="I966" s="6"/>
      <c r="J966" s="4"/>
      <c r="K966" s="4"/>
      <c r="L966" s="7"/>
    </row>
    <row r="967" spans="1:12">
      <c r="A967" s="2"/>
      <c r="B967" s="3"/>
      <c r="C967" s="4"/>
      <c r="D967" s="5"/>
      <c r="E967" s="5"/>
      <c r="F967" s="4"/>
      <c r="G967" s="4"/>
      <c r="H967" s="4"/>
      <c r="I967" s="6"/>
      <c r="J967" s="4"/>
      <c r="K967" s="4"/>
      <c r="L967" s="7"/>
    </row>
    <row r="968" spans="1:12">
      <c r="A968" s="2"/>
      <c r="B968" s="3"/>
      <c r="C968" s="4"/>
      <c r="D968" s="5"/>
      <c r="E968" s="5"/>
      <c r="F968" s="4"/>
      <c r="G968" s="4"/>
      <c r="H968" s="4"/>
      <c r="I968" s="6"/>
      <c r="J968" s="4"/>
      <c r="K968" s="4"/>
      <c r="L968" s="7"/>
    </row>
    <row r="969" spans="1:12">
      <c r="A969" s="2"/>
      <c r="B969" s="3"/>
      <c r="C969" s="4"/>
      <c r="D969" s="5"/>
      <c r="E969" s="5"/>
      <c r="F969" s="4"/>
      <c r="G969" s="4"/>
      <c r="H969" s="4"/>
      <c r="I969" s="6"/>
      <c r="J969" s="4"/>
      <c r="K969" s="4"/>
      <c r="L969" s="7"/>
    </row>
    <row r="970" spans="1:12">
      <c r="A970" s="2"/>
      <c r="B970" s="3"/>
      <c r="C970" s="4"/>
      <c r="D970" s="5"/>
      <c r="E970" s="5"/>
      <c r="F970" s="4"/>
      <c r="G970" s="4"/>
      <c r="H970" s="4"/>
      <c r="I970" s="6"/>
      <c r="J970" s="4"/>
      <c r="K970" s="4"/>
      <c r="L970" s="7"/>
    </row>
    <row r="971" spans="1:12">
      <c r="A971" s="2"/>
      <c r="B971" s="3"/>
      <c r="C971" s="4"/>
      <c r="D971" s="5"/>
      <c r="E971" s="5"/>
      <c r="F971" s="4"/>
      <c r="G971" s="4"/>
      <c r="H971" s="4"/>
      <c r="I971" s="6"/>
      <c r="J971" s="4"/>
      <c r="K971" s="4"/>
      <c r="L971" s="7"/>
    </row>
    <row r="972" spans="1:12">
      <c r="A972" s="2"/>
      <c r="B972" s="3"/>
      <c r="C972" s="4"/>
      <c r="D972" s="5"/>
      <c r="E972" s="5"/>
      <c r="F972" s="4"/>
      <c r="G972" s="4"/>
      <c r="H972" s="4"/>
      <c r="I972" s="6"/>
      <c r="J972" s="4"/>
      <c r="K972" s="4"/>
      <c r="L972" s="7"/>
    </row>
    <row r="973" spans="1:12">
      <c r="A973" s="2"/>
      <c r="B973" s="3"/>
      <c r="C973" s="4"/>
      <c r="D973" s="5"/>
      <c r="E973" s="5"/>
      <c r="F973" s="4"/>
      <c r="G973" s="4"/>
      <c r="H973" s="4"/>
      <c r="I973" s="6"/>
      <c r="J973" s="4"/>
      <c r="K973" s="4"/>
      <c r="L973" s="7"/>
    </row>
    <row r="974" spans="1:12">
      <c r="A974" s="2"/>
      <c r="B974" s="3"/>
      <c r="C974" s="4"/>
      <c r="D974" s="5"/>
      <c r="E974" s="5"/>
      <c r="F974" s="4"/>
      <c r="G974" s="4"/>
      <c r="H974" s="4"/>
      <c r="I974" s="6"/>
      <c r="J974" s="4"/>
      <c r="K974" s="4"/>
      <c r="L974" s="7"/>
    </row>
    <row r="975" spans="1:12">
      <c r="A975" s="2"/>
      <c r="B975" s="3"/>
      <c r="C975" s="4"/>
      <c r="D975" s="5"/>
      <c r="E975" s="5"/>
      <c r="F975" s="4"/>
      <c r="G975" s="4"/>
      <c r="H975" s="4"/>
      <c r="I975" s="6"/>
      <c r="J975" s="4"/>
      <c r="K975" s="4"/>
      <c r="L975" s="7"/>
    </row>
    <row r="976" spans="1:12">
      <c r="A976" s="2"/>
      <c r="B976" s="3"/>
      <c r="C976" s="4"/>
      <c r="D976" s="5"/>
      <c r="E976" s="5"/>
      <c r="F976" s="4"/>
      <c r="G976" s="4"/>
      <c r="H976" s="4"/>
      <c r="I976" s="6"/>
      <c r="J976" s="4"/>
      <c r="K976" s="4"/>
      <c r="L976" s="7"/>
    </row>
    <row r="977" spans="1:12">
      <c r="A977" s="2"/>
      <c r="B977" s="3"/>
      <c r="C977" s="4"/>
      <c r="D977" s="5"/>
      <c r="E977" s="5"/>
      <c r="F977" s="4"/>
      <c r="G977" s="4"/>
      <c r="H977" s="4"/>
      <c r="I977" s="6"/>
      <c r="J977" s="4"/>
      <c r="K977" s="4"/>
      <c r="L977" s="7"/>
    </row>
    <row r="978" spans="1:12">
      <c r="A978" s="2"/>
      <c r="B978" s="3"/>
      <c r="C978" s="4"/>
      <c r="D978" s="5"/>
      <c r="E978" s="5"/>
      <c r="F978" s="4"/>
      <c r="G978" s="4"/>
      <c r="H978" s="4"/>
      <c r="I978" s="6"/>
      <c r="J978" s="4"/>
      <c r="K978" s="4"/>
      <c r="L978" s="7"/>
    </row>
    <row r="979" spans="1:12">
      <c r="A979" s="2"/>
      <c r="B979" s="3"/>
      <c r="C979" s="4"/>
      <c r="D979" s="5"/>
      <c r="E979" s="5"/>
      <c r="F979" s="4"/>
      <c r="G979" s="4"/>
      <c r="H979" s="4"/>
      <c r="I979" s="6"/>
      <c r="J979" s="4"/>
      <c r="K979" s="4"/>
      <c r="L979" s="7"/>
    </row>
    <row r="980" spans="1:12">
      <c r="A980" s="2"/>
      <c r="B980" s="3"/>
      <c r="C980" s="4"/>
      <c r="D980" s="5"/>
      <c r="E980" s="5"/>
      <c r="F980" s="4"/>
      <c r="G980" s="4"/>
      <c r="H980" s="4"/>
      <c r="I980" s="6"/>
      <c r="J980" s="4"/>
      <c r="K980" s="4"/>
      <c r="L980" s="7"/>
    </row>
    <row r="981" spans="1:12">
      <c r="A981" s="2"/>
      <c r="B981" s="3"/>
      <c r="C981" s="4"/>
      <c r="D981" s="5"/>
      <c r="E981" s="5"/>
      <c r="F981" s="4"/>
      <c r="G981" s="4"/>
      <c r="H981" s="4"/>
      <c r="I981" s="6"/>
      <c r="J981" s="4"/>
      <c r="K981" s="4"/>
      <c r="L981" s="7"/>
    </row>
    <row r="982" spans="1:12">
      <c r="A982" s="2"/>
      <c r="B982" s="3"/>
      <c r="C982" s="4"/>
      <c r="D982" s="5"/>
      <c r="E982" s="5"/>
      <c r="F982" s="4"/>
      <c r="G982" s="4"/>
      <c r="H982" s="4"/>
      <c r="I982" s="6"/>
      <c r="J982" s="4"/>
      <c r="K982" s="4"/>
      <c r="L982" s="7"/>
    </row>
    <row r="983" spans="1:12">
      <c r="A983" s="2"/>
      <c r="B983" s="3"/>
      <c r="C983" s="4"/>
      <c r="D983" s="5"/>
      <c r="E983" s="5"/>
      <c r="F983" s="4"/>
      <c r="G983" s="4"/>
      <c r="H983" s="4"/>
      <c r="I983" s="6"/>
      <c r="J983" s="4"/>
      <c r="K983" s="4"/>
      <c r="L983" s="7"/>
    </row>
    <row r="984" spans="1:12">
      <c r="A984" s="2"/>
      <c r="B984" s="3"/>
      <c r="C984" s="4"/>
      <c r="D984" s="5"/>
      <c r="E984" s="5"/>
      <c r="F984" s="4"/>
      <c r="G984" s="4"/>
      <c r="H984" s="4"/>
      <c r="I984" s="6"/>
      <c r="J984" s="4"/>
      <c r="K984" s="4"/>
      <c r="L984" s="7"/>
    </row>
    <row r="985" spans="1:12">
      <c r="A985" s="2"/>
      <c r="B985" s="3"/>
      <c r="C985" s="4"/>
      <c r="D985" s="5"/>
      <c r="E985" s="5"/>
      <c r="F985" s="4"/>
      <c r="G985" s="4"/>
      <c r="H985" s="4"/>
      <c r="I985" s="6"/>
      <c r="J985" s="4"/>
      <c r="K985" s="4"/>
      <c r="L985" s="7"/>
    </row>
    <row r="986" spans="1:12">
      <c r="A986" s="2"/>
      <c r="B986" s="3"/>
      <c r="C986" s="4"/>
      <c r="D986" s="5"/>
      <c r="E986" s="5"/>
      <c r="F986" s="4"/>
      <c r="G986" s="4"/>
      <c r="H986" s="4"/>
      <c r="I986" s="6"/>
      <c r="J986" s="4"/>
      <c r="K986" s="4"/>
      <c r="L986" s="7"/>
    </row>
    <row r="987" spans="1:12">
      <c r="A987" s="2"/>
      <c r="B987" s="3"/>
      <c r="C987" s="4"/>
      <c r="D987" s="5"/>
      <c r="E987" s="5"/>
      <c r="F987" s="4"/>
      <c r="G987" s="4"/>
      <c r="H987" s="4"/>
      <c r="I987" s="6"/>
      <c r="J987" s="4"/>
      <c r="K987" s="4"/>
      <c r="L987" s="7"/>
    </row>
    <row r="988" spans="1:12">
      <c r="A988" s="2"/>
      <c r="B988" s="3"/>
      <c r="C988" s="4"/>
      <c r="D988" s="5"/>
      <c r="E988" s="5"/>
      <c r="F988" s="4"/>
      <c r="G988" s="4"/>
      <c r="H988" s="4"/>
      <c r="I988" s="6"/>
      <c r="J988" s="4"/>
      <c r="K988" s="4"/>
      <c r="L988" s="7"/>
    </row>
    <row r="989" spans="1:12">
      <c r="A989" s="2"/>
      <c r="B989" s="3"/>
      <c r="C989" s="4"/>
      <c r="D989" s="5"/>
      <c r="E989" s="5"/>
      <c r="F989" s="4"/>
      <c r="G989" s="4"/>
      <c r="H989" s="4"/>
      <c r="I989" s="6"/>
      <c r="J989" s="4"/>
      <c r="K989" s="4"/>
      <c r="L989" s="7"/>
    </row>
    <row r="990" spans="1:12">
      <c r="A990" s="2"/>
      <c r="B990" s="3"/>
      <c r="C990" s="4"/>
      <c r="D990" s="5"/>
      <c r="E990" s="5"/>
      <c r="F990" s="4"/>
      <c r="G990" s="4"/>
      <c r="H990" s="4"/>
      <c r="I990" s="6"/>
      <c r="J990" s="4"/>
      <c r="K990" s="4"/>
      <c r="L990" s="7"/>
    </row>
    <row r="991" spans="1:12">
      <c r="A991" s="2"/>
      <c r="B991" s="3"/>
      <c r="C991" s="4"/>
      <c r="D991" s="5"/>
      <c r="E991" s="5"/>
      <c r="F991" s="4"/>
      <c r="G991" s="4"/>
      <c r="H991" s="4"/>
      <c r="I991" s="6"/>
      <c r="J991" s="4"/>
      <c r="K991" s="4"/>
      <c r="L991" s="7"/>
    </row>
    <row r="992" spans="1:12">
      <c r="A992" s="2"/>
      <c r="B992" s="3"/>
      <c r="C992" s="4"/>
      <c r="D992" s="5"/>
      <c r="E992" s="5"/>
      <c r="F992" s="4"/>
      <c r="G992" s="4"/>
      <c r="H992" s="4"/>
      <c r="I992" s="6"/>
      <c r="J992" s="4"/>
      <c r="K992" s="4"/>
      <c r="L992" s="7"/>
    </row>
    <row r="993" spans="1:12">
      <c r="A993" s="2"/>
      <c r="B993" s="3"/>
      <c r="C993" s="4"/>
      <c r="D993" s="5"/>
      <c r="E993" s="5"/>
      <c r="F993" s="4"/>
      <c r="G993" s="4"/>
      <c r="H993" s="4"/>
      <c r="I993" s="6"/>
      <c r="J993" s="4"/>
      <c r="K993" s="4"/>
      <c r="L993" s="7"/>
    </row>
    <row r="994" spans="1:12">
      <c r="A994" s="2"/>
      <c r="B994" s="3"/>
      <c r="C994" s="4"/>
      <c r="D994" s="5"/>
      <c r="E994" s="5"/>
      <c r="F994" s="4"/>
      <c r="G994" s="4"/>
      <c r="H994" s="4"/>
      <c r="I994" s="6"/>
      <c r="J994" s="4"/>
      <c r="K994" s="4"/>
      <c r="L994" s="7"/>
    </row>
    <row r="995" spans="1:12">
      <c r="A995" s="2"/>
      <c r="B995" s="3"/>
      <c r="C995" s="4"/>
      <c r="D995" s="5"/>
      <c r="E995" s="5"/>
      <c r="F995" s="4"/>
      <c r="G995" s="4"/>
      <c r="H995" s="4"/>
      <c r="I995" s="6"/>
      <c r="J995" s="4"/>
      <c r="K995" s="4"/>
      <c r="L995" s="7"/>
    </row>
    <row r="996" spans="1:12">
      <c r="A996" s="2"/>
      <c r="B996" s="3"/>
      <c r="C996" s="4"/>
      <c r="D996" s="5"/>
      <c r="E996" s="5"/>
      <c r="F996" s="4"/>
      <c r="G996" s="4"/>
      <c r="H996" s="4"/>
      <c r="I996" s="6"/>
      <c r="J996" s="4"/>
      <c r="K996" s="4"/>
      <c r="L996" s="7"/>
    </row>
    <row r="997" spans="1:12">
      <c r="A997" s="2"/>
      <c r="B997" s="3"/>
      <c r="C997" s="4"/>
      <c r="D997" s="5"/>
      <c r="E997" s="5"/>
      <c r="F997" s="4"/>
      <c r="G997" s="4"/>
      <c r="H997" s="4"/>
      <c r="I997" s="6"/>
      <c r="J997" s="4"/>
      <c r="K997" s="4"/>
      <c r="L997" s="7"/>
    </row>
    <row r="998" spans="1:12">
      <c r="A998" s="2"/>
      <c r="B998" s="3"/>
      <c r="C998" s="4"/>
      <c r="D998" s="5"/>
      <c r="E998" s="5"/>
      <c r="F998" s="4"/>
      <c r="G998" s="4"/>
      <c r="H998" s="4"/>
      <c r="I998" s="6"/>
      <c r="J998" s="4"/>
      <c r="K998" s="4"/>
      <c r="L998" s="7"/>
    </row>
    <row r="999" spans="1:12">
      <c r="A999" s="2"/>
      <c r="B999" s="3"/>
      <c r="C999" s="4"/>
      <c r="D999" s="5"/>
      <c r="E999" s="5"/>
      <c r="F999" s="4"/>
      <c r="G999" s="4"/>
      <c r="H999" s="4"/>
      <c r="I999" s="6"/>
      <c r="J999" s="4"/>
      <c r="K999" s="4"/>
      <c r="L999" s="7"/>
    </row>
    <row r="1000" spans="1:12">
      <c r="A1000" s="2"/>
      <c r="B1000" s="3"/>
      <c r="C1000" s="4"/>
      <c r="D1000" s="5"/>
      <c r="E1000" s="5"/>
      <c r="F1000" s="4"/>
      <c r="G1000" s="4"/>
      <c r="H1000" s="4"/>
      <c r="I1000" s="6"/>
      <c r="J1000" s="4"/>
      <c r="K1000" s="4"/>
      <c r="L1000" s="7"/>
    </row>
    <row r="1001" spans="1:12">
      <c r="A1001" s="2"/>
      <c r="B1001" s="3"/>
      <c r="C1001" s="4"/>
      <c r="D1001" s="5"/>
      <c r="E1001" s="5"/>
      <c r="F1001" s="4"/>
      <c r="G1001" s="4"/>
      <c r="H1001" s="4"/>
      <c r="I1001" s="6"/>
      <c r="J1001" s="4"/>
      <c r="K1001" s="4"/>
      <c r="L1001" s="7"/>
    </row>
    <row r="1002" spans="1:12">
      <c r="A1002" s="2"/>
      <c r="B1002" s="3"/>
      <c r="C1002" s="4"/>
      <c r="D1002" s="5"/>
      <c r="E1002" s="5"/>
      <c r="F1002" s="4"/>
      <c r="G1002" s="4"/>
      <c r="H1002" s="4"/>
      <c r="I1002" s="6"/>
      <c r="J1002" s="4"/>
      <c r="K1002" s="4"/>
      <c r="L1002" s="7"/>
    </row>
    <row r="1003" spans="1:12">
      <c r="A1003" s="2"/>
      <c r="B1003" s="3"/>
      <c r="C1003" s="4"/>
      <c r="D1003" s="5"/>
      <c r="E1003" s="5"/>
      <c r="F1003" s="4"/>
      <c r="G1003" s="4"/>
      <c r="H1003" s="4"/>
      <c r="I1003" s="6"/>
      <c r="J1003" s="4"/>
      <c r="K1003" s="4"/>
      <c r="L1003" s="7"/>
    </row>
    <row r="1004" spans="1:12">
      <c r="A1004" s="2"/>
      <c r="B1004" s="3"/>
      <c r="C1004" s="4"/>
      <c r="D1004" s="5"/>
      <c r="E1004" s="5"/>
      <c r="F1004" s="4"/>
      <c r="G1004" s="4"/>
      <c r="H1004" s="4"/>
      <c r="I1004" s="6"/>
      <c r="J1004" s="4"/>
      <c r="K1004" s="4"/>
      <c r="L1004" s="7"/>
    </row>
    <row r="1005" spans="1:12">
      <c r="A1005" s="2"/>
      <c r="B1005" s="3"/>
      <c r="C1005" s="4"/>
      <c r="D1005" s="5"/>
      <c r="E1005" s="5"/>
      <c r="F1005" s="4"/>
      <c r="G1005" s="4"/>
      <c r="H1005" s="4"/>
      <c r="I1005" s="6"/>
      <c r="J1005" s="4"/>
      <c r="K1005" s="4"/>
      <c r="L1005" s="7"/>
    </row>
    <row r="1006" spans="1:12">
      <c r="A1006" s="2"/>
      <c r="B1006" s="3"/>
      <c r="C1006" s="4"/>
      <c r="D1006" s="5"/>
      <c r="E1006" s="5"/>
      <c r="F1006" s="4"/>
      <c r="G1006" s="4"/>
      <c r="H1006" s="4"/>
      <c r="I1006" s="6"/>
      <c r="J1006" s="4"/>
      <c r="K1006" s="4"/>
      <c r="L1006" s="7"/>
    </row>
    <row r="1007" spans="1:12">
      <c r="A1007" s="2"/>
      <c r="B1007" s="3"/>
      <c r="C1007" s="4"/>
      <c r="D1007" s="5"/>
      <c r="E1007" s="5"/>
      <c r="F1007" s="4"/>
      <c r="G1007" s="4"/>
      <c r="H1007" s="4"/>
      <c r="I1007" s="6"/>
      <c r="J1007" s="4"/>
      <c r="K1007" s="4"/>
      <c r="L1007" s="7"/>
    </row>
    <row r="1008" spans="1:12">
      <c r="A1008" s="2"/>
      <c r="B1008" s="3"/>
      <c r="C1008" s="4"/>
      <c r="D1008" s="5"/>
      <c r="E1008" s="5"/>
      <c r="F1008" s="4"/>
      <c r="G1008" s="4"/>
      <c r="H1008" s="4"/>
      <c r="I1008" s="6"/>
      <c r="J1008" s="4"/>
      <c r="K1008" s="4"/>
      <c r="L1008" s="7"/>
    </row>
    <row r="1009" spans="1:12">
      <c r="A1009" s="2"/>
      <c r="B1009" s="3"/>
      <c r="C1009" s="4"/>
      <c r="D1009" s="5"/>
      <c r="E1009" s="5"/>
      <c r="F1009" s="4"/>
      <c r="G1009" s="4"/>
      <c r="H1009" s="4"/>
      <c r="I1009" s="6"/>
      <c r="J1009" s="4"/>
      <c r="K1009" s="4"/>
      <c r="L1009" s="7"/>
    </row>
    <row r="1010" spans="1:12">
      <c r="A1010" s="2"/>
      <c r="B1010" s="3"/>
      <c r="C1010" s="4"/>
      <c r="D1010" s="5"/>
      <c r="E1010" s="5"/>
      <c r="F1010" s="4"/>
      <c r="G1010" s="4"/>
      <c r="H1010" s="4"/>
      <c r="I1010" s="6"/>
      <c r="J1010" s="4"/>
      <c r="K1010" s="4"/>
      <c r="L1010" s="7"/>
    </row>
    <row r="1011" spans="1:12">
      <c r="A1011" s="2"/>
      <c r="B1011" s="3"/>
      <c r="C1011" s="4"/>
      <c r="D1011" s="5"/>
      <c r="E1011" s="5"/>
      <c r="F1011" s="4"/>
      <c r="G1011" s="4"/>
      <c r="H1011" s="4"/>
      <c r="I1011" s="6"/>
      <c r="J1011" s="4"/>
      <c r="K1011" s="4"/>
      <c r="L1011" s="7"/>
    </row>
    <row r="1012" spans="1:12">
      <c r="A1012" s="2"/>
      <c r="B1012" s="3"/>
      <c r="C1012" s="4"/>
      <c r="D1012" s="5"/>
      <c r="E1012" s="5"/>
      <c r="F1012" s="4"/>
      <c r="G1012" s="4"/>
      <c r="H1012" s="4"/>
      <c r="I1012" s="6"/>
      <c r="J1012" s="4"/>
      <c r="K1012" s="4"/>
      <c r="L1012" s="7"/>
    </row>
    <row r="1013" spans="1:12">
      <c r="A1013" s="2"/>
      <c r="B1013" s="3"/>
      <c r="C1013" s="4"/>
      <c r="D1013" s="5"/>
      <c r="E1013" s="5"/>
      <c r="F1013" s="4"/>
      <c r="G1013" s="4"/>
      <c r="H1013" s="4"/>
      <c r="I1013" s="6"/>
      <c r="J1013" s="4"/>
      <c r="K1013" s="4"/>
      <c r="L1013" s="7"/>
    </row>
    <row r="1014" spans="1:12">
      <c r="A1014" s="2"/>
      <c r="B1014" s="3"/>
      <c r="C1014" s="4"/>
      <c r="D1014" s="5"/>
      <c r="E1014" s="5"/>
      <c r="F1014" s="4"/>
      <c r="G1014" s="4"/>
      <c r="H1014" s="4"/>
      <c r="I1014" s="6"/>
      <c r="J1014" s="4"/>
      <c r="K1014" s="4"/>
      <c r="L1014" s="7"/>
    </row>
    <row r="1015" spans="1:12">
      <c r="A1015" s="2"/>
      <c r="B1015" s="3"/>
      <c r="C1015" s="4"/>
      <c r="D1015" s="5"/>
      <c r="E1015" s="5"/>
      <c r="F1015" s="4"/>
      <c r="G1015" s="4"/>
      <c r="H1015" s="4"/>
      <c r="I1015" s="6"/>
      <c r="J1015" s="4"/>
      <c r="K1015" s="4"/>
      <c r="L1015" s="7"/>
    </row>
    <row r="1016" spans="1:12">
      <c r="A1016" s="2"/>
      <c r="B1016" s="3"/>
      <c r="C1016" s="4"/>
      <c r="D1016" s="5"/>
      <c r="E1016" s="5"/>
      <c r="F1016" s="4"/>
      <c r="G1016" s="4"/>
      <c r="H1016" s="4"/>
      <c r="I1016" s="6"/>
      <c r="J1016" s="4"/>
      <c r="K1016" s="4"/>
      <c r="L1016" s="7"/>
    </row>
    <row r="1017" spans="1:12">
      <c r="A1017" s="2"/>
      <c r="B1017" s="3"/>
      <c r="C1017" s="4"/>
      <c r="D1017" s="5"/>
      <c r="E1017" s="5"/>
      <c r="F1017" s="4"/>
      <c r="G1017" s="4"/>
      <c r="H1017" s="4"/>
      <c r="I1017" s="6"/>
      <c r="J1017" s="4"/>
      <c r="K1017" s="4"/>
      <c r="L1017" s="7"/>
    </row>
    <row r="1018" spans="1:12">
      <c r="A1018" s="2"/>
      <c r="B1018" s="3"/>
      <c r="C1018" s="4"/>
      <c r="D1018" s="5"/>
      <c r="E1018" s="5"/>
      <c r="F1018" s="4"/>
      <c r="G1018" s="4"/>
      <c r="H1018" s="4"/>
      <c r="I1018" s="6"/>
      <c r="J1018" s="4"/>
      <c r="K1018" s="4"/>
      <c r="L1018" s="7"/>
    </row>
    <row r="1019" spans="1:12">
      <c r="A1019" s="2"/>
      <c r="B1019" s="3"/>
      <c r="C1019" s="4"/>
      <c r="D1019" s="5"/>
      <c r="E1019" s="5"/>
      <c r="F1019" s="4"/>
      <c r="G1019" s="4"/>
      <c r="H1019" s="4"/>
      <c r="I1019" s="6"/>
      <c r="J1019" s="4"/>
      <c r="K1019" s="4"/>
      <c r="L1019" s="7"/>
    </row>
    <row r="1020" spans="1:12">
      <c r="A1020" s="2"/>
      <c r="B1020" s="3"/>
      <c r="C1020" s="4"/>
      <c r="D1020" s="5"/>
      <c r="E1020" s="5"/>
      <c r="F1020" s="4"/>
      <c r="G1020" s="4"/>
      <c r="H1020" s="4"/>
      <c r="I1020" s="6"/>
      <c r="J1020" s="4"/>
      <c r="K1020" s="4"/>
      <c r="L1020" s="7"/>
    </row>
    <row r="1021" spans="1:12">
      <c r="A1021" s="2"/>
      <c r="B1021" s="3"/>
      <c r="C1021" s="4"/>
      <c r="D1021" s="5"/>
      <c r="E1021" s="5"/>
      <c r="F1021" s="4"/>
      <c r="G1021" s="4"/>
      <c r="H1021" s="4"/>
      <c r="I1021" s="6"/>
      <c r="J1021" s="4"/>
      <c r="K1021" s="4"/>
      <c r="L1021" s="7"/>
    </row>
    <row r="1022" spans="1:12">
      <c r="A1022" s="2"/>
      <c r="B1022" s="3"/>
      <c r="C1022" s="4"/>
      <c r="D1022" s="5"/>
      <c r="E1022" s="5"/>
      <c r="F1022" s="4"/>
      <c r="G1022" s="4"/>
      <c r="H1022" s="4"/>
      <c r="I1022" s="6"/>
      <c r="J1022" s="4"/>
      <c r="K1022" s="4"/>
      <c r="L1022" s="7"/>
    </row>
    <row r="1023" spans="1:12">
      <c r="A1023" s="2"/>
      <c r="B1023" s="3"/>
      <c r="C1023" s="4"/>
      <c r="D1023" s="5"/>
      <c r="E1023" s="5"/>
      <c r="F1023" s="4"/>
      <c r="G1023" s="4"/>
      <c r="H1023" s="4"/>
      <c r="I1023" s="6"/>
      <c r="J1023" s="4"/>
      <c r="K1023" s="4"/>
      <c r="L1023" s="7"/>
    </row>
    <row r="1024" spans="1:12">
      <c r="A1024" s="2"/>
      <c r="B1024" s="3"/>
      <c r="C1024" s="4"/>
      <c r="D1024" s="5"/>
      <c r="E1024" s="5"/>
      <c r="F1024" s="4"/>
      <c r="G1024" s="4"/>
      <c r="H1024" s="4"/>
      <c r="I1024" s="6"/>
      <c r="J1024" s="4"/>
      <c r="K1024" s="4"/>
      <c r="L1024" s="7"/>
    </row>
    <row r="1025" spans="1:12">
      <c r="A1025" s="2"/>
      <c r="B1025" s="3"/>
      <c r="C1025" s="4"/>
      <c r="D1025" s="5"/>
      <c r="E1025" s="5"/>
      <c r="F1025" s="4"/>
      <c r="G1025" s="4"/>
      <c r="H1025" s="4"/>
      <c r="I1025" s="6"/>
      <c r="J1025" s="4"/>
      <c r="K1025" s="4"/>
      <c r="L1025" s="7"/>
    </row>
    <row r="1026" spans="1:12">
      <c r="A1026" s="2"/>
      <c r="B1026" s="3"/>
      <c r="C1026" s="4"/>
      <c r="D1026" s="5"/>
      <c r="E1026" s="5"/>
      <c r="F1026" s="4"/>
      <c r="G1026" s="4"/>
      <c r="H1026" s="4"/>
      <c r="I1026" s="6"/>
      <c r="J1026" s="4"/>
      <c r="K1026" s="4"/>
      <c r="L1026" s="7"/>
    </row>
    <row r="1027" spans="1:12">
      <c r="A1027" s="2"/>
      <c r="B1027" s="3"/>
      <c r="C1027" s="4"/>
      <c r="D1027" s="5"/>
      <c r="E1027" s="5"/>
      <c r="F1027" s="4"/>
      <c r="G1027" s="4"/>
      <c r="H1027" s="4"/>
      <c r="I1027" s="6"/>
      <c r="J1027" s="4"/>
      <c r="K1027" s="4"/>
      <c r="L1027" s="7"/>
    </row>
    <row r="1028" spans="1:12">
      <c r="A1028" s="2"/>
      <c r="B1028" s="3"/>
      <c r="C1028" s="4"/>
      <c r="D1028" s="5"/>
      <c r="E1028" s="5"/>
      <c r="F1028" s="4"/>
      <c r="G1028" s="4"/>
      <c r="H1028" s="4"/>
      <c r="I1028" s="6"/>
      <c r="J1028" s="4"/>
      <c r="K1028" s="4"/>
      <c r="L1028" s="7"/>
    </row>
    <row r="1029" spans="1:12">
      <c r="A1029" s="2"/>
      <c r="B1029" s="3"/>
      <c r="C1029" s="4"/>
      <c r="D1029" s="5"/>
      <c r="E1029" s="5"/>
      <c r="F1029" s="4"/>
      <c r="G1029" s="4"/>
      <c r="H1029" s="4"/>
      <c r="I1029" s="6"/>
      <c r="J1029" s="4"/>
      <c r="K1029" s="4"/>
      <c r="L1029" s="7"/>
    </row>
    <row r="1030" spans="1:12">
      <c r="A1030" s="2"/>
      <c r="B1030" s="3"/>
      <c r="C1030" s="4"/>
      <c r="D1030" s="5"/>
      <c r="E1030" s="5"/>
      <c r="F1030" s="4"/>
      <c r="G1030" s="4"/>
      <c r="H1030" s="4"/>
      <c r="I1030" s="6"/>
      <c r="J1030" s="4"/>
      <c r="K1030" s="4"/>
      <c r="L1030" s="7"/>
    </row>
    <row r="1031" spans="1:12">
      <c r="A1031" s="2"/>
      <c r="B1031" s="3"/>
      <c r="C1031" s="4"/>
      <c r="D1031" s="5"/>
      <c r="E1031" s="5"/>
      <c r="F1031" s="4"/>
      <c r="G1031" s="4"/>
      <c r="H1031" s="4"/>
      <c r="I1031" s="6"/>
      <c r="J1031" s="4"/>
      <c r="K1031" s="4"/>
      <c r="L1031" s="7"/>
    </row>
    <row r="1032" spans="1:12">
      <c r="A1032" s="2"/>
      <c r="B1032" s="3"/>
      <c r="C1032" s="4"/>
      <c r="D1032" s="5"/>
      <c r="E1032" s="5"/>
      <c r="F1032" s="4"/>
      <c r="G1032" s="4"/>
      <c r="H1032" s="4"/>
      <c r="I1032" s="6"/>
      <c r="J1032" s="4"/>
      <c r="K1032" s="4"/>
      <c r="L1032" s="7"/>
    </row>
    <row r="1033" spans="1:12">
      <c r="A1033" s="2"/>
      <c r="B1033" s="3"/>
      <c r="C1033" s="4"/>
      <c r="D1033" s="5"/>
      <c r="E1033" s="5"/>
      <c r="F1033" s="4"/>
      <c r="G1033" s="4"/>
      <c r="H1033" s="4"/>
      <c r="I1033" s="6"/>
      <c r="J1033" s="4"/>
      <c r="K1033" s="4"/>
      <c r="L1033" s="7"/>
    </row>
    <row r="1034" spans="1:12">
      <c r="A1034" s="2"/>
      <c r="B1034" s="3"/>
      <c r="C1034" s="4"/>
      <c r="D1034" s="5"/>
      <c r="E1034" s="5"/>
      <c r="F1034" s="4"/>
      <c r="G1034" s="4"/>
      <c r="H1034" s="4"/>
      <c r="I1034" s="6"/>
      <c r="J1034" s="4"/>
      <c r="K1034" s="4"/>
      <c r="L1034" s="7"/>
    </row>
    <row r="1035" spans="1:12">
      <c r="A1035" s="2"/>
      <c r="B1035" s="3"/>
      <c r="C1035" s="4"/>
      <c r="D1035" s="5"/>
      <c r="E1035" s="5"/>
      <c r="F1035" s="4"/>
      <c r="G1035" s="4"/>
      <c r="H1035" s="4"/>
      <c r="I1035" s="6"/>
      <c r="J1035" s="4"/>
      <c r="K1035" s="4"/>
      <c r="L1035" s="7"/>
    </row>
    <row r="1036" spans="1:12">
      <c r="A1036" s="2"/>
      <c r="B1036" s="3"/>
      <c r="C1036" s="4"/>
      <c r="D1036" s="5"/>
      <c r="E1036" s="5"/>
      <c r="F1036" s="4"/>
      <c r="G1036" s="4"/>
      <c r="H1036" s="4"/>
      <c r="I1036" s="6"/>
      <c r="J1036" s="4"/>
      <c r="K1036" s="4"/>
      <c r="L1036" s="7"/>
    </row>
    <row r="1037" spans="1:12">
      <c r="A1037" s="2"/>
      <c r="B1037" s="3"/>
      <c r="C1037" s="4"/>
      <c r="D1037" s="5"/>
      <c r="E1037" s="5"/>
      <c r="F1037" s="4"/>
      <c r="G1037" s="4"/>
      <c r="H1037" s="4"/>
      <c r="I1037" s="6"/>
      <c r="J1037" s="4"/>
      <c r="K1037" s="4"/>
      <c r="L1037" s="7"/>
    </row>
    <row r="1038" spans="1:12">
      <c r="A1038" s="2"/>
      <c r="B1038" s="3"/>
      <c r="C1038" s="4"/>
      <c r="D1038" s="5"/>
      <c r="E1038" s="5"/>
      <c r="F1038" s="4"/>
      <c r="G1038" s="4"/>
      <c r="H1038" s="4"/>
      <c r="I1038" s="6"/>
      <c r="J1038" s="4"/>
      <c r="K1038" s="4"/>
      <c r="L1038" s="7"/>
    </row>
    <row r="1039" spans="1:12">
      <c r="A1039" s="2"/>
      <c r="B1039" s="3"/>
      <c r="C1039" s="4"/>
      <c r="D1039" s="5"/>
      <c r="E1039" s="5"/>
      <c r="F1039" s="4"/>
      <c r="G1039" s="4"/>
      <c r="H1039" s="4"/>
      <c r="I1039" s="6"/>
      <c r="J1039" s="4"/>
      <c r="K1039" s="4"/>
      <c r="L1039" s="7"/>
    </row>
    <row r="1040" spans="1:12">
      <c r="A1040" s="2"/>
      <c r="B1040" s="3"/>
      <c r="C1040" s="4"/>
      <c r="D1040" s="5"/>
      <c r="E1040" s="5"/>
      <c r="F1040" s="4"/>
      <c r="G1040" s="4"/>
      <c r="H1040" s="4"/>
      <c r="I1040" s="6"/>
      <c r="J1040" s="4"/>
      <c r="K1040" s="4"/>
      <c r="L1040" s="7"/>
    </row>
    <row r="1041" spans="1:12">
      <c r="A1041" s="2"/>
      <c r="B1041" s="3"/>
      <c r="C1041" s="4"/>
      <c r="D1041" s="5"/>
      <c r="E1041" s="5"/>
      <c r="F1041" s="4"/>
      <c r="G1041" s="4"/>
      <c r="H1041" s="4"/>
      <c r="I1041" s="6"/>
      <c r="J1041" s="4"/>
      <c r="K1041" s="4"/>
      <c r="L1041" s="7"/>
    </row>
    <row r="1042" spans="1:12">
      <c r="A1042" s="2"/>
      <c r="B1042" s="3"/>
      <c r="C1042" s="4"/>
      <c r="D1042" s="5"/>
      <c r="E1042" s="5"/>
      <c r="F1042" s="4"/>
      <c r="G1042" s="4"/>
      <c r="H1042" s="4"/>
      <c r="I1042" s="6"/>
      <c r="J1042" s="4"/>
      <c r="K1042" s="4"/>
      <c r="L1042" s="7"/>
    </row>
    <row r="1043" spans="1:12">
      <c r="A1043" s="2"/>
      <c r="B1043" s="3"/>
      <c r="C1043" s="4"/>
      <c r="D1043" s="5"/>
      <c r="E1043" s="5"/>
      <c r="F1043" s="4"/>
      <c r="G1043" s="4"/>
      <c r="H1043" s="4"/>
      <c r="I1043" s="6"/>
      <c r="J1043" s="4"/>
      <c r="K1043" s="4"/>
      <c r="L1043" s="7"/>
    </row>
    <row r="1044" spans="1:12">
      <c r="A1044" s="2"/>
      <c r="B1044" s="3"/>
      <c r="C1044" s="4"/>
      <c r="D1044" s="5"/>
      <c r="E1044" s="5"/>
      <c r="F1044" s="4"/>
      <c r="G1044" s="4"/>
      <c r="H1044" s="4"/>
      <c r="I1044" s="6"/>
      <c r="J1044" s="4"/>
      <c r="K1044" s="4"/>
      <c r="L1044" s="7"/>
    </row>
    <row r="1045" spans="1:12">
      <c r="A1045" s="2"/>
      <c r="B1045" s="3"/>
      <c r="C1045" s="4"/>
      <c r="D1045" s="5"/>
      <c r="E1045" s="5"/>
      <c r="F1045" s="4"/>
      <c r="G1045" s="4"/>
      <c r="H1045" s="4"/>
      <c r="I1045" s="6"/>
      <c r="J1045" s="4"/>
      <c r="K1045" s="4"/>
      <c r="L1045" s="7"/>
    </row>
    <row r="1046" spans="1:12">
      <c r="A1046" s="2"/>
      <c r="B1046" s="3"/>
      <c r="C1046" s="4"/>
      <c r="D1046" s="5"/>
      <c r="E1046" s="5"/>
      <c r="F1046" s="4"/>
      <c r="G1046" s="4"/>
      <c r="H1046" s="4"/>
      <c r="I1046" s="6"/>
      <c r="J1046" s="4"/>
      <c r="K1046" s="4"/>
      <c r="L1046" s="7"/>
    </row>
    <row r="1047" spans="1:12">
      <c r="A1047" s="2"/>
      <c r="B1047" s="3"/>
      <c r="C1047" s="4"/>
      <c r="D1047" s="5"/>
      <c r="E1047" s="5"/>
      <c r="F1047" s="4"/>
      <c r="G1047" s="4"/>
      <c r="H1047" s="4"/>
      <c r="I1047" s="6"/>
      <c r="J1047" s="4"/>
      <c r="K1047" s="4"/>
      <c r="L1047" s="7"/>
    </row>
    <row r="1048" spans="1:12">
      <c r="A1048" s="2"/>
      <c r="B1048" s="3"/>
      <c r="C1048" s="4"/>
      <c r="D1048" s="5"/>
      <c r="E1048" s="5"/>
      <c r="F1048" s="4"/>
      <c r="G1048" s="4"/>
      <c r="H1048" s="4"/>
      <c r="I1048" s="6"/>
      <c r="J1048" s="4"/>
      <c r="K1048" s="4"/>
      <c r="L1048" s="7"/>
    </row>
    <row r="1049" spans="1:12">
      <c r="A1049" s="2"/>
      <c r="B1049" s="3"/>
      <c r="C1049" s="4"/>
      <c r="D1049" s="5"/>
      <c r="E1049" s="5"/>
      <c r="F1049" s="4"/>
      <c r="G1049" s="4"/>
      <c r="H1049" s="4"/>
      <c r="I1049" s="6"/>
      <c r="J1049" s="4"/>
      <c r="K1049" s="4"/>
      <c r="L1049" s="7"/>
    </row>
    <row r="1050" spans="1:12">
      <c r="A1050" s="2"/>
      <c r="B1050" s="3"/>
      <c r="C1050" s="4"/>
      <c r="D1050" s="5"/>
      <c r="E1050" s="5"/>
      <c r="F1050" s="4"/>
      <c r="G1050" s="4"/>
      <c r="H1050" s="4"/>
      <c r="I1050" s="6"/>
      <c r="J1050" s="4"/>
      <c r="K1050" s="4"/>
      <c r="L1050" s="7"/>
    </row>
    <row r="1051" spans="1:12">
      <c r="A1051" s="2"/>
      <c r="B1051" s="3"/>
      <c r="C1051" s="4"/>
      <c r="D1051" s="5"/>
      <c r="E1051" s="5"/>
      <c r="F1051" s="4"/>
      <c r="G1051" s="4"/>
      <c r="H1051" s="4"/>
      <c r="I1051" s="6"/>
      <c r="J1051" s="4"/>
      <c r="K1051" s="4"/>
      <c r="L1051" s="7"/>
    </row>
    <row r="1052" spans="1:12">
      <c r="A1052" s="2"/>
      <c r="B1052" s="3"/>
      <c r="C1052" s="4"/>
      <c r="D1052" s="5"/>
      <c r="E1052" s="5"/>
      <c r="F1052" s="4"/>
      <c r="G1052" s="4"/>
      <c r="H1052" s="4"/>
      <c r="I1052" s="6"/>
      <c r="J1052" s="4"/>
      <c r="K1052" s="4"/>
      <c r="L1052" s="7"/>
    </row>
    <row r="1053" spans="1:12">
      <c r="A1053" s="2"/>
      <c r="B1053" s="3"/>
      <c r="C1053" s="4"/>
      <c r="D1053" s="5"/>
      <c r="E1053" s="5"/>
      <c r="F1053" s="4"/>
      <c r="G1053" s="4"/>
      <c r="H1053" s="4"/>
      <c r="I1053" s="6"/>
      <c r="J1053" s="4"/>
      <c r="K1053" s="4"/>
      <c r="L1053" s="7"/>
    </row>
    <row r="1054" spans="1:12">
      <c r="A1054" s="2"/>
      <c r="B1054" s="3"/>
      <c r="C1054" s="4"/>
      <c r="D1054" s="5"/>
      <c r="E1054" s="5"/>
      <c r="F1054" s="4"/>
      <c r="G1054" s="4"/>
      <c r="H1054" s="4"/>
      <c r="I1054" s="6"/>
      <c r="J1054" s="4"/>
      <c r="K1054" s="4"/>
      <c r="L1054" s="7"/>
    </row>
    <row r="1055" spans="1:12">
      <c r="A1055" s="2"/>
      <c r="B1055" s="3"/>
      <c r="C1055" s="4"/>
      <c r="D1055" s="5"/>
      <c r="E1055" s="5"/>
      <c r="F1055" s="4"/>
      <c r="G1055" s="4"/>
      <c r="H1055" s="4"/>
      <c r="I1055" s="6"/>
      <c r="J1055" s="4"/>
      <c r="K1055" s="4"/>
      <c r="L1055" s="7"/>
    </row>
    <row r="1056" spans="1:12">
      <c r="A1056" s="2"/>
      <c r="B1056" s="3"/>
      <c r="C1056" s="4"/>
      <c r="D1056" s="5"/>
      <c r="E1056" s="5"/>
      <c r="F1056" s="4"/>
      <c r="G1056" s="4"/>
      <c r="H1056" s="4"/>
      <c r="I1056" s="6"/>
      <c r="J1056" s="4"/>
      <c r="K1056" s="4"/>
      <c r="L1056" s="7"/>
    </row>
    <row r="1057" spans="1:12">
      <c r="A1057" s="2"/>
      <c r="B1057" s="3"/>
      <c r="C1057" s="4"/>
      <c r="D1057" s="5"/>
      <c r="E1057" s="5"/>
      <c r="F1057" s="4"/>
      <c r="G1057" s="4"/>
      <c r="H1057" s="4"/>
      <c r="I1057" s="6"/>
      <c r="J1057" s="4"/>
      <c r="K1057" s="4"/>
      <c r="L1057" s="7"/>
    </row>
    <row r="1058" spans="1:12">
      <c r="A1058" s="2"/>
      <c r="B1058" s="3"/>
      <c r="C1058" s="4"/>
      <c r="D1058" s="5"/>
      <c r="E1058" s="5"/>
      <c r="F1058" s="4"/>
      <c r="G1058" s="4"/>
      <c r="H1058" s="4"/>
      <c r="I1058" s="6"/>
      <c r="J1058" s="4"/>
      <c r="K1058" s="4"/>
      <c r="L1058" s="7"/>
    </row>
    <row r="1059" spans="1:12">
      <c r="A1059" s="2"/>
      <c r="B1059" s="3"/>
      <c r="C1059" s="4"/>
      <c r="D1059" s="5"/>
      <c r="E1059" s="5"/>
      <c r="F1059" s="4"/>
      <c r="G1059" s="4"/>
      <c r="H1059" s="4"/>
      <c r="I1059" s="6"/>
      <c r="J1059" s="4"/>
      <c r="K1059" s="4"/>
      <c r="L1059" s="7"/>
    </row>
    <row r="1060" spans="1:12">
      <c r="A1060" s="2"/>
      <c r="B1060" s="3"/>
      <c r="C1060" s="4"/>
      <c r="D1060" s="5"/>
      <c r="E1060" s="5"/>
      <c r="F1060" s="4"/>
      <c r="G1060" s="4"/>
      <c r="H1060" s="4"/>
      <c r="I1060" s="6"/>
      <c r="J1060" s="4"/>
      <c r="K1060" s="4"/>
      <c r="L1060" s="7"/>
    </row>
    <row r="1061" spans="1:12">
      <c r="A1061" s="2"/>
      <c r="B1061" s="3"/>
      <c r="C1061" s="4"/>
      <c r="D1061" s="5"/>
      <c r="E1061" s="5"/>
      <c r="F1061" s="4"/>
      <c r="G1061" s="4"/>
      <c r="H1061" s="4"/>
      <c r="I1061" s="6"/>
      <c r="J1061" s="4"/>
      <c r="K1061" s="4"/>
      <c r="L1061" s="7"/>
    </row>
    <row r="1062" spans="1:12">
      <c r="A1062" s="2"/>
      <c r="B1062" s="3"/>
      <c r="C1062" s="4"/>
      <c r="D1062" s="5"/>
      <c r="E1062" s="5"/>
      <c r="F1062" s="4"/>
      <c r="G1062" s="4"/>
      <c r="H1062" s="4"/>
      <c r="I1062" s="6"/>
      <c r="J1062" s="4"/>
      <c r="K1062" s="4"/>
      <c r="L1062" s="7"/>
    </row>
    <row r="1063" spans="1:12">
      <c r="A1063" s="2"/>
      <c r="B1063" s="3"/>
      <c r="C1063" s="4"/>
      <c r="D1063" s="5"/>
      <c r="E1063" s="5"/>
      <c r="F1063" s="4"/>
      <c r="G1063" s="4"/>
      <c r="H1063" s="4"/>
      <c r="I1063" s="6"/>
      <c r="J1063" s="4"/>
      <c r="K1063" s="4"/>
      <c r="L1063" s="7"/>
    </row>
    <row r="1064" spans="1:12">
      <c r="A1064" s="2"/>
      <c r="B1064" s="3"/>
      <c r="C1064" s="4"/>
      <c r="D1064" s="5"/>
      <c r="E1064" s="5"/>
      <c r="F1064" s="4"/>
      <c r="G1064" s="4"/>
      <c r="H1064" s="4"/>
      <c r="I1064" s="6"/>
      <c r="J1064" s="4"/>
      <c r="K1064" s="4"/>
      <c r="L1064" s="7"/>
    </row>
    <row r="1065" spans="1:12">
      <c r="A1065" s="2"/>
      <c r="B1065" s="3"/>
      <c r="C1065" s="4"/>
      <c r="D1065" s="5"/>
      <c r="E1065" s="5"/>
      <c r="F1065" s="4"/>
      <c r="G1065" s="4"/>
      <c r="H1065" s="4"/>
      <c r="I1065" s="6"/>
      <c r="J1065" s="4"/>
      <c r="K1065" s="4"/>
      <c r="L1065" s="7"/>
    </row>
    <row r="1066" spans="1:12">
      <c r="A1066" s="2"/>
      <c r="B1066" s="3"/>
      <c r="C1066" s="4"/>
      <c r="D1066" s="5"/>
      <c r="E1066" s="5"/>
      <c r="F1066" s="4"/>
      <c r="G1066" s="4"/>
      <c r="H1066" s="4"/>
      <c r="I1066" s="6"/>
      <c r="J1066" s="4"/>
      <c r="K1066" s="4"/>
      <c r="L1066" s="7"/>
    </row>
    <row r="1067" spans="1:12">
      <c r="A1067" s="2"/>
      <c r="B1067" s="3"/>
      <c r="C1067" s="4"/>
      <c r="D1067" s="5"/>
      <c r="E1067" s="5"/>
      <c r="F1067" s="4"/>
      <c r="G1067" s="4"/>
      <c r="H1067" s="4"/>
      <c r="I1067" s="6"/>
      <c r="J1067" s="4"/>
      <c r="K1067" s="4"/>
      <c r="L1067" s="7"/>
    </row>
    <row r="1068" spans="1:12">
      <c r="A1068" s="2"/>
      <c r="B1068" s="3"/>
      <c r="C1068" s="4"/>
      <c r="D1068" s="5"/>
      <c r="E1068" s="5"/>
      <c r="F1068" s="4"/>
      <c r="G1068" s="4"/>
      <c r="H1068" s="4"/>
      <c r="I1068" s="6"/>
      <c r="J1068" s="4"/>
      <c r="K1068" s="4"/>
      <c r="L1068" s="7"/>
    </row>
    <row r="1069" spans="1:12">
      <c r="A1069" s="2"/>
      <c r="B1069" s="3"/>
      <c r="C1069" s="4"/>
      <c r="D1069" s="5"/>
      <c r="E1069" s="5"/>
      <c r="F1069" s="4"/>
      <c r="G1069" s="4"/>
      <c r="H1069" s="4"/>
      <c r="I1069" s="6"/>
      <c r="J1069" s="4"/>
      <c r="K1069" s="4"/>
      <c r="L1069" s="7"/>
    </row>
    <row r="1070" spans="1:12">
      <c r="A1070" s="2"/>
      <c r="B1070" s="3"/>
      <c r="C1070" s="4"/>
      <c r="D1070" s="5"/>
      <c r="E1070" s="5"/>
      <c r="F1070" s="4"/>
      <c r="G1070" s="4"/>
      <c r="H1070" s="4"/>
      <c r="I1070" s="6"/>
      <c r="J1070" s="4"/>
      <c r="K1070" s="4"/>
      <c r="L1070" s="7"/>
    </row>
    <row r="1071" spans="1:12">
      <c r="A1071" s="2"/>
      <c r="B1071" s="3"/>
      <c r="C1071" s="4"/>
      <c r="D1071" s="5"/>
      <c r="E1071" s="5"/>
      <c r="F1071" s="4"/>
      <c r="G1071" s="4"/>
      <c r="H1071" s="4"/>
      <c r="I1071" s="6"/>
      <c r="J1071" s="4"/>
      <c r="K1071" s="4"/>
      <c r="L1071" s="7"/>
    </row>
    <row r="1072" spans="1:12">
      <c r="A1072" s="2"/>
      <c r="B1072" s="3"/>
      <c r="C1072" s="4"/>
      <c r="D1072" s="5"/>
      <c r="E1072" s="5"/>
      <c r="F1072" s="4"/>
      <c r="G1072" s="4"/>
      <c r="H1072" s="4"/>
      <c r="I1072" s="6"/>
      <c r="J1072" s="4"/>
      <c r="K1072" s="4"/>
      <c r="L1072" s="7"/>
    </row>
    <row r="1073" spans="1:12">
      <c r="A1073" s="2"/>
      <c r="B1073" s="3"/>
      <c r="C1073" s="4"/>
      <c r="D1073" s="5"/>
      <c r="E1073" s="5"/>
      <c r="F1073" s="4"/>
      <c r="G1073" s="4"/>
      <c r="H1073" s="4"/>
      <c r="I1073" s="6"/>
      <c r="J1073" s="4"/>
      <c r="K1073" s="4"/>
      <c r="L1073" s="7"/>
    </row>
    <row r="1074" spans="1:12">
      <c r="A1074" s="2"/>
      <c r="B1074" s="3"/>
      <c r="C1074" s="4"/>
      <c r="D1074" s="5"/>
      <c r="E1074" s="5"/>
      <c r="F1074" s="4"/>
      <c r="G1074" s="4"/>
      <c r="H1074" s="4"/>
      <c r="I1074" s="6"/>
      <c r="J1074" s="4"/>
      <c r="K1074" s="4"/>
      <c r="L1074" s="7"/>
    </row>
    <row r="1075" spans="1:12">
      <c r="A1075" s="2"/>
      <c r="B1075" s="3"/>
      <c r="C1075" s="4"/>
      <c r="D1075" s="5"/>
      <c r="E1075" s="5"/>
      <c r="F1075" s="4"/>
      <c r="G1075" s="4"/>
      <c r="H1075" s="4"/>
      <c r="I1075" s="6"/>
      <c r="J1075" s="4"/>
      <c r="K1075" s="4"/>
      <c r="L1075" s="7"/>
    </row>
    <row r="1076" spans="1:12">
      <c r="A1076" s="2"/>
      <c r="B1076" s="3"/>
      <c r="C1076" s="4"/>
      <c r="D1076" s="5"/>
      <c r="E1076" s="5"/>
      <c r="F1076" s="4"/>
      <c r="G1076" s="4"/>
      <c r="H1076" s="4"/>
      <c r="I1076" s="6"/>
      <c r="J1076" s="4"/>
      <c r="K1076" s="4"/>
      <c r="L1076" s="7"/>
    </row>
    <row r="1077" spans="1:12">
      <c r="A1077" s="2"/>
      <c r="B1077" s="3"/>
      <c r="C1077" s="4"/>
      <c r="D1077" s="5"/>
      <c r="E1077" s="5"/>
      <c r="F1077" s="4"/>
      <c r="G1077" s="4"/>
      <c r="H1077" s="4"/>
      <c r="I1077" s="6"/>
      <c r="J1077" s="4"/>
      <c r="K1077" s="4"/>
      <c r="L1077" s="7"/>
    </row>
    <row r="1078" spans="1:12">
      <c r="A1078" s="2"/>
      <c r="B1078" s="3"/>
      <c r="C1078" s="4"/>
      <c r="D1078" s="5"/>
      <c r="E1078" s="5"/>
      <c r="F1078" s="4"/>
      <c r="G1078" s="4"/>
      <c r="H1078" s="4"/>
      <c r="I1078" s="6"/>
      <c r="J1078" s="4"/>
      <c r="K1078" s="4"/>
      <c r="L1078" s="7"/>
    </row>
    <row r="1079" spans="1:12">
      <c r="A1079" s="2"/>
      <c r="B1079" s="3"/>
      <c r="C1079" s="4"/>
      <c r="D1079" s="5"/>
      <c r="E1079" s="5"/>
      <c r="F1079" s="4"/>
      <c r="G1079" s="4"/>
      <c r="H1079" s="4"/>
      <c r="I1079" s="6"/>
      <c r="J1079" s="4"/>
      <c r="K1079" s="4"/>
      <c r="L1079" s="7"/>
    </row>
    <row r="1080" spans="1:12">
      <c r="A1080" s="2"/>
      <c r="B1080" s="3"/>
      <c r="C1080" s="4"/>
      <c r="D1080" s="5"/>
      <c r="E1080" s="5"/>
      <c r="F1080" s="4"/>
      <c r="G1080" s="4"/>
      <c r="H1080" s="4"/>
      <c r="I1080" s="6"/>
      <c r="J1080" s="4"/>
      <c r="K1080" s="4"/>
      <c r="L1080" s="7"/>
    </row>
    <row r="1081" spans="1:12">
      <c r="A1081" s="2"/>
      <c r="B1081" s="3"/>
      <c r="C1081" s="4"/>
      <c r="D1081" s="5"/>
      <c r="E1081" s="5"/>
      <c r="F1081" s="4"/>
      <c r="G1081" s="4"/>
      <c r="H1081" s="4"/>
      <c r="I1081" s="6"/>
      <c r="J1081" s="4"/>
      <c r="K1081" s="4"/>
      <c r="L1081" s="7"/>
    </row>
    <row r="1082" spans="1:12">
      <c r="A1082" s="2"/>
      <c r="B1082" s="3"/>
      <c r="C1082" s="4"/>
      <c r="D1082" s="5"/>
      <c r="E1082" s="5"/>
      <c r="F1082" s="4"/>
      <c r="G1082" s="4"/>
      <c r="H1082" s="4"/>
      <c r="I1082" s="6"/>
      <c r="J1082" s="4"/>
      <c r="K1082" s="4"/>
      <c r="L1082" s="7"/>
    </row>
    <row r="1083" spans="1:12">
      <c r="A1083" s="2"/>
      <c r="B1083" s="3"/>
      <c r="C1083" s="4"/>
      <c r="D1083" s="5"/>
      <c r="E1083" s="5"/>
      <c r="F1083" s="4"/>
      <c r="G1083" s="4"/>
      <c r="H1083" s="4"/>
      <c r="I1083" s="6"/>
      <c r="J1083" s="4"/>
      <c r="K1083" s="4"/>
      <c r="L1083" s="7"/>
    </row>
    <row r="1084" spans="1:12">
      <c r="A1084" s="2"/>
      <c r="B1084" s="3"/>
      <c r="C1084" s="4"/>
      <c r="D1084" s="5"/>
      <c r="E1084" s="5"/>
      <c r="F1084" s="4"/>
      <c r="G1084" s="4"/>
      <c r="H1084" s="4"/>
      <c r="I1084" s="6"/>
      <c r="J1084" s="4"/>
      <c r="K1084" s="4"/>
      <c r="L1084" s="7"/>
    </row>
    <row r="1085" spans="1:12">
      <c r="A1085" s="2"/>
      <c r="B1085" s="3"/>
      <c r="C1085" s="4"/>
      <c r="D1085" s="5"/>
      <c r="E1085" s="5"/>
      <c r="F1085" s="4"/>
      <c r="G1085" s="4"/>
      <c r="H1085" s="4"/>
      <c r="I1085" s="6"/>
      <c r="J1085" s="4"/>
      <c r="K1085" s="4"/>
      <c r="L1085" s="7"/>
    </row>
    <row r="1086" spans="1:12">
      <c r="A1086" s="2"/>
      <c r="B1086" s="3"/>
      <c r="C1086" s="4"/>
      <c r="D1086" s="5"/>
      <c r="E1086" s="5"/>
      <c r="F1086" s="4"/>
      <c r="G1086" s="4"/>
      <c r="H1086" s="4"/>
      <c r="I1086" s="6"/>
      <c r="J1086" s="4"/>
      <c r="K1086" s="4"/>
      <c r="L1086" s="7"/>
    </row>
    <row r="1087" spans="1:12">
      <c r="A1087" s="2"/>
      <c r="B1087" s="3"/>
      <c r="C1087" s="4"/>
      <c r="D1087" s="5"/>
      <c r="E1087" s="5"/>
      <c r="F1087" s="4"/>
      <c r="G1087" s="4"/>
      <c r="H1087" s="4"/>
      <c r="I1087" s="6"/>
      <c r="J1087" s="4"/>
      <c r="K1087" s="4"/>
      <c r="L1087" s="7"/>
    </row>
    <row r="1088" spans="1:12">
      <c r="A1088" s="40"/>
      <c r="B1088" s="4"/>
      <c r="C1088" s="37"/>
      <c r="D1088" s="5"/>
      <c r="E1088" s="38"/>
      <c r="F1088" s="37"/>
      <c r="G1088" s="4"/>
      <c r="H1088" s="37"/>
      <c r="I1088" s="37"/>
      <c r="J1088" s="37"/>
      <c r="K1088" s="37"/>
      <c r="L1088" s="39"/>
    </row>
    <row r="1089" spans="1:12">
      <c r="A1089" s="40"/>
      <c r="B1089" s="4"/>
      <c r="C1089" s="37"/>
      <c r="D1089" s="5"/>
      <c r="E1089" s="38"/>
      <c r="F1089" s="37"/>
      <c r="G1089" s="4"/>
      <c r="H1089" s="37"/>
      <c r="I1089" s="37"/>
      <c r="J1089" s="37"/>
      <c r="K1089" s="37"/>
      <c r="L1089" s="39"/>
    </row>
    <row r="1090" spans="1:12">
      <c r="A1090" s="40"/>
      <c r="B1090" s="4"/>
      <c r="C1090" s="4"/>
      <c r="D1090" s="38"/>
      <c r="E1090" s="38"/>
      <c r="F1090" s="37"/>
      <c r="G1090" s="37"/>
      <c r="H1090" s="37"/>
      <c r="I1090" s="37"/>
      <c r="J1090" s="37"/>
      <c r="K1090" s="37"/>
      <c r="L1090" s="39"/>
    </row>
    <row r="1091" spans="1:12">
      <c r="A1091" s="40"/>
      <c r="B1091" s="4"/>
      <c r="C1091" s="37"/>
      <c r="D1091" s="5"/>
      <c r="E1091" s="38"/>
      <c r="F1091" s="37"/>
      <c r="G1091" s="4"/>
      <c r="H1091" s="37"/>
      <c r="I1091" s="37"/>
      <c r="J1091" s="37"/>
      <c r="K1091" s="37"/>
      <c r="L1091" s="39"/>
    </row>
    <row r="1092" spans="1:12">
      <c r="A1092" s="40"/>
      <c r="B1092" s="4"/>
      <c r="C1092" s="37"/>
      <c r="D1092" s="5"/>
      <c r="E1092" s="38"/>
      <c r="F1092" s="37"/>
      <c r="G1092" s="4"/>
      <c r="H1092" s="37"/>
      <c r="I1092" s="37"/>
      <c r="J1092" s="37"/>
      <c r="K1092" s="37"/>
      <c r="L1092" s="39"/>
    </row>
    <row r="1093" spans="1:12">
      <c r="A1093" s="40"/>
      <c r="B1093" s="4"/>
      <c r="C1093" s="37"/>
      <c r="D1093" s="5"/>
      <c r="E1093" s="38"/>
      <c r="F1093" s="37"/>
      <c r="G1093" s="4"/>
      <c r="H1093" s="37"/>
      <c r="I1093" s="37"/>
      <c r="J1093" s="37"/>
      <c r="K1093" s="37"/>
      <c r="L1093" s="39"/>
    </row>
    <row r="1094" spans="1:12">
      <c r="A1094" s="40"/>
      <c r="B1094" s="4"/>
      <c r="C1094" s="37"/>
      <c r="D1094" s="5"/>
      <c r="E1094" s="38"/>
      <c r="F1094" s="37"/>
      <c r="G1094" s="4"/>
      <c r="H1094" s="37"/>
      <c r="I1094" s="37"/>
      <c r="J1094" s="37"/>
      <c r="K1094" s="37"/>
      <c r="L1094" s="39"/>
    </row>
    <row r="1095" spans="1:12">
      <c r="A1095" s="40"/>
      <c r="B1095" s="4"/>
      <c r="C1095" s="37"/>
      <c r="D1095" s="5"/>
      <c r="E1095" s="38"/>
      <c r="F1095" s="37"/>
      <c r="G1095" s="4"/>
      <c r="H1095" s="37"/>
      <c r="I1095" s="37"/>
      <c r="J1095" s="37"/>
      <c r="K1095" s="37"/>
      <c r="L1095" s="39"/>
    </row>
    <row r="1096" spans="1:12">
      <c r="A1096" s="40"/>
      <c r="B1096" s="4"/>
      <c r="C1096" s="37"/>
      <c r="D1096" s="5"/>
      <c r="E1096" s="38"/>
      <c r="F1096" s="37"/>
      <c r="G1096" s="4"/>
      <c r="H1096" s="37"/>
      <c r="I1096" s="37"/>
      <c r="J1096" s="37"/>
      <c r="K1096" s="37"/>
      <c r="L1096" s="39"/>
    </row>
    <row r="1097" spans="1:12">
      <c r="A1097" s="40"/>
      <c r="B1097" s="4"/>
      <c r="C1097" s="4"/>
      <c r="D1097" s="38"/>
      <c r="E1097" s="38"/>
      <c r="F1097" s="37"/>
      <c r="G1097" s="37"/>
      <c r="H1097" s="37"/>
      <c r="I1097" s="37"/>
      <c r="J1097" s="37"/>
      <c r="K1097" s="37"/>
      <c r="L1097" s="39"/>
    </row>
    <row r="1098" spans="1:12">
      <c r="A1098" s="40"/>
      <c r="B1098" s="4"/>
      <c r="C1098" s="37"/>
      <c r="D1098" s="5"/>
      <c r="E1098" s="38"/>
      <c r="F1098" s="37"/>
      <c r="G1098" s="4"/>
      <c r="H1098" s="37"/>
      <c r="I1098" s="37"/>
      <c r="J1098" s="37"/>
      <c r="K1098" s="37"/>
      <c r="L1098" s="39"/>
    </row>
    <row r="1099" spans="1:12">
      <c r="A1099" s="40"/>
      <c r="B1099" s="4"/>
      <c r="C1099" s="37"/>
      <c r="D1099" s="5"/>
      <c r="E1099" s="38"/>
      <c r="F1099" s="37"/>
      <c r="G1099" s="4"/>
      <c r="H1099" s="37"/>
      <c r="I1099" s="37"/>
      <c r="J1099" s="37"/>
      <c r="K1099" s="37"/>
      <c r="L1099" s="39"/>
    </row>
    <row r="1100" spans="1:12">
      <c r="A1100" s="40"/>
      <c r="B1100" s="4"/>
      <c r="C1100" s="37"/>
      <c r="D1100" s="5"/>
      <c r="E1100" s="38"/>
      <c r="F1100" s="37"/>
      <c r="G1100" s="4"/>
      <c r="H1100" s="37"/>
      <c r="I1100" s="37"/>
      <c r="J1100" s="37"/>
      <c r="K1100" s="37"/>
      <c r="L1100" s="39"/>
    </row>
    <row r="1101" spans="1:12">
      <c r="A1101" s="40"/>
      <c r="B1101" s="4"/>
      <c r="C1101" s="4"/>
      <c r="D1101" s="38"/>
      <c r="E1101" s="38"/>
      <c r="F1101" s="37"/>
      <c r="G1101" s="37"/>
      <c r="H1101" s="37"/>
      <c r="I1101" s="37"/>
      <c r="J1101" s="37"/>
      <c r="K1101" s="37"/>
      <c r="L1101" s="39"/>
    </row>
    <row r="1102" spans="1:12">
      <c r="A1102" s="40"/>
      <c r="B1102" s="4"/>
      <c r="C1102" s="4"/>
      <c r="D1102" s="38"/>
      <c r="E1102" s="38"/>
      <c r="F1102" s="37"/>
      <c r="G1102" s="37"/>
      <c r="H1102" s="37"/>
      <c r="I1102" s="37"/>
      <c r="J1102" s="37"/>
      <c r="K1102" s="37"/>
      <c r="L1102" s="39"/>
    </row>
    <row r="1103" spans="1:12">
      <c r="A1103" s="40"/>
      <c r="B1103" s="4"/>
      <c r="C1103" s="37"/>
      <c r="D1103" s="5"/>
      <c r="E1103" s="38"/>
      <c r="F1103" s="37"/>
      <c r="G1103" s="4"/>
      <c r="H1103" s="37"/>
      <c r="I1103" s="37"/>
      <c r="J1103" s="37"/>
      <c r="K1103" s="37"/>
      <c r="L1103" s="39"/>
    </row>
    <row r="1104" spans="1:12">
      <c r="A1104" s="40"/>
      <c r="B1104" s="4"/>
      <c r="C1104" s="4"/>
      <c r="D1104" s="38"/>
      <c r="E1104" s="38"/>
      <c r="F1104" s="37"/>
      <c r="G1104" s="37"/>
      <c r="H1104" s="37"/>
      <c r="I1104" s="37"/>
      <c r="J1104" s="37"/>
      <c r="K1104" s="37"/>
      <c r="L1104" s="39"/>
    </row>
    <row r="1105" spans="1:12">
      <c r="A1105" s="40"/>
      <c r="B1105" s="4"/>
      <c r="C1105" s="4"/>
      <c r="D1105" s="38"/>
      <c r="E1105" s="38"/>
      <c r="F1105" s="37"/>
      <c r="G1105" s="37"/>
      <c r="H1105" s="37"/>
      <c r="I1105" s="37"/>
      <c r="J1105" s="37"/>
      <c r="K1105" s="37"/>
      <c r="L1105" s="39"/>
    </row>
    <row r="1106" spans="1:12">
      <c r="A1106" s="40"/>
      <c r="B1106" s="4"/>
      <c r="C1106" s="37"/>
      <c r="D1106" s="5"/>
      <c r="E1106" s="38"/>
      <c r="F1106" s="37"/>
      <c r="G1106" s="4"/>
      <c r="H1106" s="37"/>
      <c r="I1106" s="37"/>
      <c r="J1106" s="37"/>
      <c r="K1106" s="37"/>
      <c r="L1106" s="39"/>
    </row>
    <row r="1107" spans="1:12">
      <c r="A1107" s="40"/>
      <c r="B1107" s="4"/>
      <c r="C1107" s="37"/>
      <c r="D1107" s="5"/>
      <c r="E1107" s="38"/>
      <c r="F1107" s="37"/>
      <c r="G1107" s="4"/>
      <c r="H1107" s="37"/>
      <c r="I1107" s="37"/>
      <c r="J1107" s="37"/>
      <c r="K1107" s="37"/>
      <c r="L1107" s="39"/>
    </row>
    <row r="1108" spans="1:12">
      <c r="A1108" s="40"/>
      <c r="B1108" s="4"/>
      <c r="C1108" s="4"/>
      <c r="D1108" s="38"/>
      <c r="E1108" s="38"/>
      <c r="F1108" s="37"/>
      <c r="G1108" s="37"/>
      <c r="H1108" s="37"/>
      <c r="I1108" s="37"/>
      <c r="J1108" s="37"/>
      <c r="K1108" s="37"/>
      <c r="L1108" s="39"/>
    </row>
    <row r="1109" spans="1:12">
      <c r="A1109" s="40"/>
      <c r="B1109" s="4"/>
      <c r="C1109" s="37"/>
      <c r="D1109" s="5"/>
      <c r="E1109" s="38"/>
      <c r="F1109" s="37"/>
      <c r="G1109" s="4"/>
      <c r="H1109" s="37"/>
      <c r="I1109" s="37"/>
      <c r="J1109" s="37"/>
      <c r="K1109" s="37"/>
      <c r="L1109" s="39"/>
    </row>
    <row r="1110" spans="1:12">
      <c r="A1110" s="40"/>
      <c r="B1110" s="4"/>
      <c r="C1110" s="37"/>
      <c r="D1110" s="5"/>
      <c r="E1110" s="38"/>
      <c r="F1110" s="37"/>
      <c r="G1110" s="4"/>
      <c r="H1110" s="37"/>
      <c r="I1110" s="37"/>
      <c r="J1110" s="37"/>
      <c r="K1110" s="37"/>
      <c r="L1110" s="39"/>
    </row>
    <row r="1111" spans="1:12">
      <c r="A1111" s="40"/>
      <c r="B1111" s="4"/>
      <c r="C1111" s="37"/>
      <c r="D1111" s="5"/>
      <c r="E1111" s="38"/>
      <c r="F1111" s="37"/>
      <c r="G1111" s="4"/>
      <c r="H1111" s="37"/>
      <c r="I1111" s="37"/>
      <c r="J1111" s="37"/>
      <c r="K1111" s="37"/>
      <c r="L1111" s="39"/>
    </row>
    <row r="1112" spans="1:12">
      <c r="A1112" s="40"/>
      <c r="B1112" s="4"/>
      <c r="C1112" s="37"/>
      <c r="D1112" s="5"/>
      <c r="E1112" s="38"/>
      <c r="F1112" s="37"/>
      <c r="G1112" s="4"/>
      <c r="H1112" s="37"/>
      <c r="I1112" s="37"/>
      <c r="J1112" s="37"/>
      <c r="K1112" s="37"/>
      <c r="L1112" s="39"/>
    </row>
    <row r="1113" spans="1:12">
      <c r="A1113" s="40"/>
      <c r="B1113" s="4"/>
      <c r="C1113" s="37"/>
      <c r="D1113" s="5"/>
      <c r="E1113" s="38"/>
      <c r="F1113" s="37"/>
      <c r="G1113" s="4"/>
      <c r="H1113" s="37"/>
      <c r="I1113" s="37"/>
      <c r="J1113" s="37"/>
      <c r="K1113" s="37"/>
      <c r="L1113" s="39"/>
    </row>
    <row r="1114" spans="1:12">
      <c r="A1114" s="40"/>
      <c r="B1114" s="4"/>
      <c r="C1114" s="37"/>
      <c r="D1114" s="5"/>
      <c r="E1114" s="38"/>
      <c r="F1114" s="37"/>
      <c r="G1114" s="4"/>
      <c r="H1114" s="37"/>
      <c r="I1114" s="37"/>
      <c r="J1114" s="37"/>
      <c r="K1114" s="37"/>
      <c r="L1114" s="39"/>
    </row>
    <row r="1115" spans="1:12">
      <c r="A1115" s="40"/>
      <c r="B1115" s="4"/>
      <c r="C1115" s="37"/>
      <c r="D1115" s="5"/>
      <c r="E1115" s="38"/>
      <c r="F1115" s="37"/>
      <c r="G1115" s="4"/>
      <c r="H1115" s="37"/>
      <c r="I1115" s="37"/>
      <c r="J1115" s="37"/>
      <c r="K1115" s="37"/>
      <c r="L1115" s="39"/>
    </row>
    <row r="1116" spans="1:12">
      <c r="A1116" s="40"/>
      <c r="B1116" s="4"/>
      <c r="C1116" s="37"/>
      <c r="D1116" s="5"/>
      <c r="E1116" s="38"/>
      <c r="F1116" s="37"/>
      <c r="G1116" s="4"/>
      <c r="H1116" s="37"/>
      <c r="I1116" s="37"/>
      <c r="J1116" s="37"/>
      <c r="K1116" s="37"/>
      <c r="L1116" s="39"/>
    </row>
    <row r="1117" spans="1:12">
      <c r="A1117" s="40"/>
      <c r="B1117" s="4"/>
      <c r="C1117" s="4"/>
      <c r="D1117" s="5"/>
      <c r="E1117" s="38"/>
      <c r="F1117" s="37"/>
      <c r="G1117" s="4"/>
      <c r="H1117" s="37"/>
      <c r="I1117" s="37"/>
      <c r="J1117" s="37"/>
      <c r="K1117" s="37"/>
      <c r="L1117" s="39"/>
    </row>
    <row r="1118" spans="1:12">
      <c r="A1118" s="40"/>
      <c r="B1118" s="4"/>
      <c r="C1118" s="37"/>
      <c r="D1118" s="5"/>
      <c r="E1118" s="38"/>
      <c r="F1118" s="37"/>
      <c r="G1118" s="4"/>
      <c r="H1118" s="37"/>
      <c r="I1118" s="37"/>
      <c r="J1118" s="37"/>
      <c r="K1118" s="37"/>
      <c r="L1118" s="39"/>
    </row>
    <row r="1119" spans="1:12">
      <c r="A1119" s="40"/>
      <c r="B1119" s="4"/>
      <c r="C1119" s="37"/>
      <c r="D1119" s="5"/>
      <c r="E1119" s="38"/>
      <c r="F1119" s="37"/>
      <c r="G1119" s="4"/>
      <c r="H1119" s="37"/>
      <c r="I1119" s="37"/>
      <c r="J1119" s="37"/>
      <c r="K1119" s="37"/>
      <c r="L1119" s="39"/>
    </row>
    <row r="1120" spans="1:12">
      <c r="A1120" s="40"/>
      <c r="B1120" s="4"/>
      <c r="C1120" s="37"/>
      <c r="D1120" s="5"/>
      <c r="E1120" s="38"/>
      <c r="F1120" s="37"/>
      <c r="G1120" s="4"/>
      <c r="H1120" s="37"/>
      <c r="I1120" s="37"/>
      <c r="J1120" s="37"/>
      <c r="K1120" s="37"/>
      <c r="L1120" s="39"/>
    </row>
    <row r="1121" spans="1:12">
      <c r="A1121" s="40"/>
      <c r="B1121" s="4"/>
      <c r="C1121" s="37"/>
      <c r="D1121" s="5"/>
      <c r="E1121" s="38"/>
      <c r="F1121" s="37"/>
      <c r="G1121" s="4"/>
      <c r="H1121" s="37"/>
      <c r="I1121" s="37"/>
      <c r="J1121" s="37"/>
      <c r="K1121" s="37"/>
      <c r="L1121" s="39"/>
    </row>
    <row r="1122" spans="1:12">
      <c r="A1122" s="40"/>
      <c r="B1122" s="4"/>
      <c r="C1122" s="37"/>
      <c r="D1122" s="5"/>
      <c r="E1122" s="38"/>
      <c r="F1122" s="37"/>
      <c r="G1122" s="4"/>
      <c r="H1122" s="37"/>
      <c r="I1122" s="37"/>
      <c r="J1122" s="37"/>
      <c r="K1122" s="37"/>
      <c r="L1122" s="39"/>
    </row>
    <row r="1123" spans="1:12">
      <c r="A1123" s="40"/>
      <c r="B1123" s="4"/>
      <c r="C1123" s="37"/>
      <c r="D1123" s="5"/>
      <c r="E1123" s="38"/>
      <c r="F1123" s="38"/>
      <c r="G1123" s="4"/>
      <c r="H1123" s="37"/>
      <c r="I1123" s="4"/>
      <c r="J1123" s="37"/>
      <c r="K1123" s="37"/>
      <c r="L1123" s="4"/>
    </row>
    <row r="1124" spans="1:12">
      <c r="A1124" s="40"/>
      <c r="B1124" s="4"/>
      <c r="C1124" s="37"/>
      <c r="D1124" s="5"/>
      <c r="E1124" s="38"/>
      <c r="F1124" s="37"/>
      <c r="G1124" s="4"/>
      <c r="H1124" s="37"/>
      <c r="I1124" s="37"/>
      <c r="J1124" s="37"/>
      <c r="K1124" s="37"/>
      <c r="L1124" s="39"/>
    </row>
    <row r="1125" spans="1:12">
      <c r="A1125" s="40"/>
      <c r="B1125" s="4"/>
      <c r="C1125" s="37"/>
      <c r="D1125" s="5"/>
      <c r="E1125" s="38"/>
      <c r="F1125" s="37"/>
      <c r="G1125" s="4"/>
      <c r="H1125" s="37"/>
      <c r="I1125" s="37"/>
      <c r="J1125" s="37"/>
      <c r="K1125" s="37"/>
      <c r="L1125" s="39"/>
    </row>
    <row r="1126" spans="1:12">
      <c r="A1126" s="40"/>
      <c r="B1126" s="4"/>
      <c r="C1126" s="37"/>
      <c r="D1126" s="5"/>
      <c r="E1126" s="38"/>
      <c r="F1126" s="37"/>
      <c r="G1126" s="4"/>
      <c r="H1126" s="37"/>
      <c r="I1126" s="37"/>
      <c r="J1126" s="37"/>
      <c r="K1126" s="37"/>
      <c r="L1126" s="39"/>
    </row>
    <row r="1127" spans="1:12">
      <c r="A1127" s="40"/>
      <c r="B1127" s="4"/>
      <c r="C1127" s="4"/>
      <c r="D1127" s="38"/>
      <c r="E1127" s="38"/>
      <c r="F1127" s="37"/>
      <c r="G1127" s="37"/>
      <c r="H1127" s="37"/>
      <c r="I1127" s="37"/>
      <c r="J1127" s="37"/>
      <c r="K1127" s="37"/>
      <c r="L1127" s="39"/>
    </row>
    <row r="1128" spans="1:12">
      <c r="A1128" s="40"/>
      <c r="B1128" s="4"/>
      <c r="C1128" s="4"/>
      <c r="D1128" s="38"/>
      <c r="E1128" s="38"/>
      <c r="F1128" s="37"/>
      <c r="G1128" s="37"/>
      <c r="H1128" s="37"/>
      <c r="I1128" s="37"/>
      <c r="J1128" s="37"/>
      <c r="K1128" s="37"/>
      <c r="L1128" s="39"/>
    </row>
    <row r="1129" spans="1:12">
      <c r="A1129" s="40"/>
      <c r="B1129" s="4"/>
      <c r="C1129" s="37"/>
      <c r="D1129" s="5"/>
      <c r="E1129" s="38"/>
      <c r="F1129" s="37"/>
      <c r="G1129" s="4"/>
      <c r="H1129" s="37"/>
      <c r="I1129" s="37"/>
      <c r="J1129" s="37"/>
      <c r="K1129" s="37"/>
      <c r="L1129" s="39"/>
    </row>
    <row r="1130" spans="1:12">
      <c r="A1130" s="40"/>
      <c r="B1130" s="4"/>
      <c r="C1130" s="37"/>
      <c r="D1130" s="5"/>
      <c r="E1130" s="38"/>
      <c r="F1130" s="37"/>
      <c r="G1130" s="4"/>
      <c r="H1130" s="37"/>
      <c r="I1130" s="37"/>
      <c r="J1130" s="37"/>
      <c r="K1130" s="37"/>
      <c r="L1130" s="39"/>
    </row>
    <row r="1131" spans="1:12">
      <c r="A1131" s="40"/>
      <c r="B1131" s="4"/>
      <c r="C1131" s="37"/>
      <c r="D1131" s="5"/>
      <c r="E1131" s="38"/>
      <c r="F1131" s="37"/>
      <c r="G1131" s="4"/>
      <c r="H1131" s="37"/>
      <c r="I1131" s="37"/>
      <c r="J1131" s="37"/>
      <c r="K1131" s="37"/>
      <c r="L1131" s="39"/>
    </row>
    <row r="1132" spans="1:12">
      <c r="A1132" s="40"/>
      <c r="B1132" s="4"/>
      <c r="C1132" s="37"/>
      <c r="D1132" s="5"/>
      <c r="E1132" s="38"/>
      <c r="F1132" s="37"/>
      <c r="G1132" s="4"/>
      <c r="H1132" s="37"/>
      <c r="I1132" s="37"/>
      <c r="J1132" s="37"/>
      <c r="K1132" s="37"/>
      <c r="L1132" s="39"/>
    </row>
    <row r="1133" spans="1:12">
      <c r="A1133" s="40"/>
      <c r="B1133" s="4"/>
      <c r="C1133" s="37"/>
      <c r="D1133" s="5"/>
      <c r="E1133" s="38"/>
      <c r="F1133" s="37"/>
      <c r="G1133" s="4"/>
      <c r="H1133" s="37"/>
      <c r="I1133" s="37"/>
      <c r="J1133" s="37"/>
      <c r="K1133" s="37"/>
      <c r="L1133" s="39"/>
    </row>
    <row r="1134" spans="1:12">
      <c r="A1134" s="40"/>
      <c r="B1134" s="4"/>
      <c r="C1134" s="37"/>
      <c r="D1134" s="5"/>
      <c r="E1134" s="38"/>
      <c r="F1134" s="37"/>
      <c r="G1134" s="4"/>
      <c r="H1134" s="37"/>
      <c r="I1134" s="37"/>
      <c r="J1134" s="37"/>
      <c r="K1134" s="37"/>
      <c r="L1134" s="39"/>
    </row>
    <row r="1135" spans="1:12">
      <c r="A1135" s="40"/>
      <c r="B1135" s="4"/>
      <c r="C1135" s="37"/>
      <c r="D1135" s="5"/>
      <c r="E1135" s="38"/>
      <c r="F1135" s="37"/>
      <c r="G1135" s="4"/>
      <c r="H1135" s="37"/>
      <c r="I1135" s="37"/>
      <c r="J1135" s="37"/>
      <c r="K1135" s="37"/>
      <c r="L1135" s="39"/>
    </row>
    <row r="1136" spans="1:12">
      <c r="A1136" s="40"/>
      <c r="B1136" s="4"/>
      <c r="C1136" s="37"/>
      <c r="D1136" s="5"/>
      <c r="E1136" s="38"/>
      <c r="F1136" s="37"/>
      <c r="G1136" s="4"/>
      <c r="H1136" s="37"/>
      <c r="I1136" s="37"/>
      <c r="J1136" s="37"/>
      <c r="K1136" s="37"/>
      <c r="L1136" s="39"/>
    </row>
    <row r="1137" spans="1:12">
      <c r="A1137" s="40"/>
      <c r="B1137" s="4"/>
      <c r="C1137" s="37"/>
      <c r="D1137" s="5"/>
      <c r="E1137" s="38"/>
      <c r="F1137" s="37"/>
      <c r="G1137" s="4"/>
      <c r="H1137" s="37"/>
      <c r="I1137" s="37"/>
      <c r="J1137" s="37"/>
      <c r="K1137" s="37"/>
      <c r="L1137" s="39"/>
    </row>
    <row r="1138" spans="1:12">
      <c r="A1138" s="40"/>
      <c r="B1138" s="4"/>
      <c r="C1138" s="37"/>
      <c r="D1138" s="5"/>
      <c r="E1138" s="38"/>
      <c r="F1138" s="37"/>
      <c r="G1138" s="4"/>
      <c r="H1138" s="37"/>
      <c r="I1138" s="37"/>
      <c r="J1138" s="37"/>
      <c r="K1138" s="37"/>
      <c r="L1138" s="39"/>
    </row>
    <row r="1139" spans="1:12">
      <c r="A1139" s="40"/>
      <c r="B1139" s="4"/>
      <c r="C1139" s="37"/>
      <c r="D1139" s="5"/>
      <c r="E1139" s="38"/>
      <c r="F1139" s="37"/>
      <c r="G1139" s="4"/>
      <c r="H1139" s="37"/>
      <c r="I1139" s="37"/>
      <c r="J1139" s="37"/>
      <c r="K1139" s="37"/>
      <c r="L1139" s="39"/>
    </row>
    <row r="1140" spans="1:12">
      <c r="A1140" s="40"/>
      <c r="B1140" s="4"/>
      <c r="C1140" s="37"/>
      <c r="D1140" s="5"/>
      <c r="E1140" s="38"/>
      <c r="F1140" s="37"/>
      <c r="G1140" s="4"/>
      <c r="H1140" s="37"/>
      <c r="I1140" s="37"/>
      <c r="J1140" s="37"/>
      <c r="K1140" s="37"/>
      <c r="L1140" s="39"/>
    </row>
    <row r="1141" spans="1:12">
      <c r="A1141" s="40"/>
      <c r="B1141" s="4"/>
      <c r="C1141" s="37"/>
      <c r="D1141" s="5"/>
      <c r="E1141" s="38"/>
      <c r="F1141" s="37"/>
      <c r="G1141" s="4"/>
      <c r="H1141" s="37"/>
      <c r="I1141" s="37"/>
      <c r="J1141" s="37"/>
      <c r="K1141" s="37"/>
      <c r="L1141" s="39"/>
    </row>
    <row r="1142" spans="1:12">
      <c r="A1142" s="40"/>
      <c r="B1142" s="4"/>
      <c r="C1142" s="37"/>
      <c r="D1142" s="5"/>
      <c r="E1142" s="38"/>
      <c r="F1142" s="37"/>
      <c r="G1142" s="4"/>
      <c r="H1142" s="37"/>
      <c r="I1142" s="37"/>
      <c r="J1142" s="37"/>
      <c r="K1142" s="37"/>
      <c r="L1142" s="39"/>
    </row>
    <row r="1143" spans="1:12">
      <c r="A1143" s="40"/>
      <c r="B1143" s="4"/>
      <c r="C1143" s="4"/>
      <c r="D1143" s="38"/>
      <c r="E1143" s="38"/>
      <c r="F1143" s="37"/>
      <c r="G1143" s="37"/>
      <c r="H1143" s="37"/>
      <c r="I1143" s="37"/>
      <c r="J1143" s="37"/>
      <c r="K1143" s="37"/>
      <c r="L1143" s="39"/>
    </row>
    <row r="1144" spans="1:12">
      <c r="A1144" s="40"/>
      <c r="B1144" s="4"/>
      <c r="C1144" s="37"/>
      <c r="D1144" s="5"/>
      <c r="E1144" s="38"/>
      <c r="F1144" s="37"/>
      <c r="G1144" s="4"/>
      <c r="H1144" s="37"/>
      <c r="I1144" s="37"/>
      <c r="J1144" s="37"/>
      <c r="K1144" s="37"/>
      <c r="L1144" s="39"/>
    </row>
    <row r="1145" spans="1:12">
      <c r="A1145" s="40"/>
      <c r="B1145" s="4"/>
      <c r="C1145" s="4"/>
      <c r="D1145" s="38"/>
      <c r="E1145" s="38"/>
      <c r="F1145" s="37"/>
      <c r="G1145" s="37"/>
      <c r="H1145" s="4"/>
      <c r="I1145" s="37"/>
      <c r="J1145" s="37"/>
      <c r="K1145" s="37"/>
      <c r="L1145" s="39"/>
    </row>
    <row r="1146" spans="1:12">
      <c r="A1146" s="40"/>
      <c r="B1146" s="4"/>
      <c r="C1146" s="37"/>
      <c r="D1146" s="5"/>
      <c r="E1146" s="38"/>
      <c r="F1146" s="37"/>
      <c r="G1146" s="4"/>
      <c r="H1146" s="37"/>
      <c r="I1146" s="37"/>
      <c r="J1146" s="37"/>
      <c r="K1146" s="37"/>
      <c r="L1146" s="39"/>
    </row>
    <row r="1147" spans="1:12">
      <c r="A1147" s="40"/>
      <c r="B1147" s="4"/>
      <c r="C1147" s="37"/>
      <c r="D1147" s="5"/>
      <c r="E1147" s="38"/>
      <c r="F1147" s="37"/>
      <c r="G1147" s="4"/>
      <c r="H1147" s="37"/>
      <c r="I1147" s="37"/>
      <c r="J1147" s="37"/>
      <c r="K1147" s="37"/>
      <c r="L1147" s="39"/>
    </row>
    <row r="1148" spans="1:12">
      <c r="A1148" s="40"/>
      <c r="B1148" s="4"/>
      <c r="C1148" s="37"/>
      <c r="D1148" s="5"/>
      <c r="E1148" s="38"/>
      <c r="F1148" s="37"/>
      <c r="G1148" s="4"/>
      <c r="H1148" s="37"/>
      <c r="I1148" s="37"/>
      <c r="J1148" s="37"/>
      <c r="K1148" s="37"/>
      <c r="L1148" s="39"/>
    </row>
    <row r="1149" spans="1:12">
      <c r="A1149" s="40"/>
      <c r="B1149" s="4"/>
      <c r="C1149" s="37"/>
      <c r="D1149" s="5"/>
      <c r="E1149" s="38"/>
      <c r="F1149" s="37"/>
      <c r="G1149" s="4"/>
      <c r="H1149" s="37"/>
      <c r="I1149" s="37"/>
      <c r="J1149" s="37"/>
      <c r="K1149" s="37"/>
      <c r="L1149" s="39"/>
    </row>
    <row r="1150" spans="1:12">
      <c r="A1150" s="40"/>
      <c r="B1150" s="4"/>
      <c r="C1150" s="37"/>
      <c r="D1150" s="5"/>
      <c r="E1150" s="38"/>
      <c r="F1150" s="37"/>
      <c r="G1150" s="4"/>
      <c r="H1150" s="37"/>
      <c r="I1150" s="37"/>
      <c r="J1150" s="37"/>
      <c r="K1150" s="37"/>
      <c r="L1150" s="39"/>
    </row>
    <row r="1151" spans="1:12">
      <c r="A1151" s="40"/>
      <c r="B1151" s="4"/>
      <c r="C1151" s="37"/>
      <c r="D1151" s="5"/>
      <c r="E1151" s="38"/>
      <c r="F1151" s="37"/>
      <c r="G1151" s="4"/>
      <c r="H1151" s="37"/>
      <c r="I1151" s="37"/>
      <c r="J1151" s="37"/>
      <c r="K1151" s="37"/>
      <c r="L1151" s="39"/>
    </row>
    <row r="1152" spans="1:12">
      <c r="A1152" s="40"/>
      <c r="B1152" s="4"/>
      <c r="C1152" s="37"/>
      <c r="D1152" s="5"/>
      <c r="E1152" s="38"/>
      <c r="F1152" s="37"/>
      <c r="G1152" s="4"/>
      <c r="H1152" s="37"/>
      <c r="I1152" s="37"/>
      <c r="J1152" s="37"/>
      <c r="K1152" s="37"/>
      <c r="L1152" s="39"/>
    </row>
    <row r="1153" spans="1:12">
      <c r="A1153" s="40"/>
      <c r="B1153" s="4"/>
      <c r="C1153" s="37"/>
      <c r="D1153" s="5"/>
      <c r="E1153" s="38"/>
      <c r="F1153" s="37"/>
      <c r="G1153" s="4"/>
      <c r="H1153" s="37"/>
      <c r="I1153" s="37"/>
      <c r="J1153" s="37"/>
      <c r="K1153" s="37"/>
      <c r="L1153" s="39"/>
    </row>
    <row r="1154" spans="1:12">
      <c r="A1154" s="40"/>
      <c r="B1154" s="4"/>
      <c r="C1154" s="37"/>
      <c r="D1154" s="5"/>
      <c r="E1154" s="38"/>
      <c r="F1154" s="37"/>
      <c r="G1154" s="4"/>
      <c r="H1154" s="37"/>
      <c r="I1154" s="37"/>
      <c r="J1154" s="37"/>
      <c r="K1154" s="37"/>
      <c r="L1154" s="39"/>
    </row>
    <row r="1155" spans="1:12">
      <c r="A1155" s="40"/>
      <c r="B1155" s="4"/>
      <c r="C1155" s="37"/>
      <c r="D1155" s="5"/>
      <c r="E1155" s="38"/>
      <c r="F1155" s="37"/>
      <c r="G1155" s="4"/>
      <c r="H1155" s="37"/>
      <c r="I1155" s="37"/>
      <c r="J1155" s="37"/>
      <c r="K1155" s="37"/>
      <c r="L1155" s="39"/>
    </row>
    <row r="1156" spans="1:12">
      <c r="A1156" s="40"/>
      <c r="B1156" s="4"/>
      <c r="C1156" s="37"/>
      <c r="D1156" s="5"/>
      <c r="E1156" s="38"/>
      <c r="F1156" s="37"/>
      <c r="G1156" s="4"/>
      <c r="H1156" s="37"/>
      <c r="I1156" s="37"/>
      <c r="J1156" s="37"/>
      <c r="K1156" s="37"/>
      <c r="L1156" s="39"/>
    </row>
    <row r="1157" spans="1:12">
      <c r="A1157" s="40"/>
      <c r="B1157" s="4"/>
      <c r="C1157" s="37"/>
      <c r="D1157" s="5"/>
      <c r="E1157" s="38"/>
      <c r="F1157" s="37"/>
      <c r="G1157" s="4"/>
      <c r="H1157" s="37"/>
      <c r="I1157" s="37"/>
      <c r="J1157" s="37"/>
      <c r="K1157" s="37"/>
      <c r="L1157" s="39"/>
    </row>
    <row r="1158" spans="1:12">
      <c r="A1158" s="40"/>
      <c r="B1158" s="4"/>
      <c r="C1158" s="37"/>
      <c r="D1158" s="5"/>
      <c r="E1158" s="38"/>
      <c r="F1158" s="37"/>
      <c r="G1158" s="4"/>
      <c r="H1158" s="37"/>
      <c r="I1158" s="37"/>
      <c r="J1158" s="37"/>
      <c r="K1158" s="37"/>
      <c r="L1158" s="39"/>
    </row>
    <row r="1159" spans="1:12">
      <c r="A1159" s="40"/>
      <c r="B1159" s="4"/>
      <c r="C1159" s="4"/>
      <c r="D1159" s="5"/>
      <c r="E1159" s="38"/>
      <c r="F1159" s="37"/>
      <c r="G1159" s="4"/>
      <c r="H1159" s="37"/>
      <c r="I1159" s="37"/>
      <c r="J1159" s="37"/>
      <c r="K1159" s="37"/>
      <c r="L1159" s="39"/>
    </row>
    <row r="1160" spans="1:12">
      <c r="A1160" s="40"/>
      <c r="B1160" s="4"/>
      <c r="C1160" s="37"/>
      <c r="D1160" s="5"/>
      <c r="E1160" s="38"/>
      <c r="F1160" s="37"/>
      <c r="G1160" s="4"/>
      <c r="H1160" s="37"/>
      <c r="I1160" s="37"/>
      <c r="J1160" s="37"/>
      <c r="K1160" s="37"/>
      <c r="L1160" s="39"/>
    </row>
    <row r="1161" spans="1:12">
      <c r="A1161" s="40"/>
      <c r="B1161" s="4"/>
      <c r="C1161" s="37"/>
      <c r="D1161" s="5"/>
      <c r="E1161" s="38"/>
      <c r="F1161" s="37"/>
      <c r="G1161" s="4"/>
      <c r="H1161" s="37"/>
      <c r="I1161" s="37"/>
      <c r="J1161" s="37"/>
      <c r="K1161" s="37"/>
      <c r="L1161" s="39"/>
    </row>
    <row r="1162" spans="1:12">
      <c r="A1162" s="40"/>
      <c r="B1162" s="4"/>
      <c r="C1162" s="37"/>
      <c r="D1162" s="5"/>
      <c r="E1162" s="38"/>
      <c r="F1162" s="37"/>
      <c r="G1162" s="4"/>
      <c r="H1162" s="37"/>
      <c r="I1162" s="37"/>
      <c r="J1162" s="37"/>
      <c r="K1162" s="37"/>
      <c r="L1162" s="39"/>
    </row>
    <row r="1163" spans="1:12">
      <c r="A1163" s="40"/>
      <c r="B1163" s="4"/>
      <c r="C1163" s="37"/>
      <c r="D1163" s="5"/>
      <c r="E1163" s="38"/>
      <c r="F1163" s="37"/>
      <c r="G1163" s="4"/>
      <c r="H1163" s="37"/>
      <c r="I1163" s="37"/>
      <c r="J1163" s="37"/>
      <c r="K1163" s="37"/>
      <c r="L1163" s="39"/>
    </row>
    <row r="1164" spans="1:12">
      <c r="A1164" s="40"/>
      <c r="B1164" s="4"/>
      <c r="C1164" s="37"/>
      <c r="D1164" s="5"/>
      <c r="E1164" s="38"/>
      <c r="F1164" s="37"/>
      <c r="G1164" s="4"/>
      <c r="H1164" s="37"/>
      <c r="I1164" s="37"/>
      <c r="J1164" s="37"/>
      <c r="K1164" s="37"/>
      <c r="L1164" s="39"/>
    </row>
    <row r="1165" spans="1:12">
      <c r="A1165" s="40"/>
      <c r="B1165" s="4"/>
      <c r="C1165" s="37"/>
      <c r="D1165" s="5"/>
      <c r="E1165" s="38"/>
      <c r="F1165" s="37"/>
      <c r="G1165" s="4"/>
      <c r="H1165" s="37"/>
      <c r="I1165" s="37"/>
      <c r="J1165" s="37"/>
      <c r="K1165" s="37"/>
      <c r="L1165" s="39"/>
    </row>
    <row r="1166" spans="1:12">
      <c r="A1166" s="40"/>
      <c r="B1166" s="4"/>
      <c r="C1166" s="37"/>
      <c r="D1166" s="5"/>
      <c r="E1166" s="38"/>
      <c r="F1166" s="37"/>
      <c r="G1166" s="4"/>
      <c r="H1166" s="37"/>
      <c r="I1166" s="37"/>
      <c r="J1166" s="37"/>
      <c r="K1166" s="37"/>
      <c r="L1166" s="39"/>
    </row>
    <row r="1167" spans="1:12">
      <c r="A1167" s="40"/>
      <c r="B1167" s="4"/>
      <c r="C1167" s="37"/>
      <c r="D1167" s="5"/>
      <c r="E1167" s="38"/>
      <c r="F1167" s="37"/>
      <c r="G1167" s="4"/>
      <c r="H1167" s="37"/>
      <c r="I1167" s="37"/>
      <c r="J1167" s="37"/>
      <c r="K1167" s="37"/>
      <c r="L1167" s="39"/>
    </row>
    <row r="1168" spans="1:12">
      <c r="A1168" s="40"/>
      <c r="B1168" s="4"/>
      <c r="C1168" s="37"/>
      <c r="D1168" s="5"/>
      <c r="E1168" s="38"/>
      <c r="F1168" s="37"/>
      <c r="G1168" s="4"/>
      <c r="H1168" s="37"/>
      <c r="I1168" s="37"/>
      <c r="J1168" s="37"/>
      <c r="K1168" s="37"/>
      <c r="L1168" s="39"/>
    </row>
    <row r="1169" spans="1:12">
      <c r="A1169" s="40"/>
      <c r="B1169" s="4"/>
      <c r="C1169" s="37"/>
      <c r="D1169" s="5"/>
      <c r="E1169" s="38"/>
      <c r="F1169" s="37"/>
      <c r="G1169" s="4"/>
      <c r="H1169" s="37"/>
      <c r="I1169" s="37"/>
      <c r="J1169" s="37"/>
      <c r="K1169" s="37"/>
      <c r="L1169" s="39"/>
    </row>
    <row r="1170" spans="1:12">
      <c r="A1170" s="40"/>
      <c r="B1170" s="4"/>
      <c r="C1170" s="37"/>
      <c r="D1170" s="5"/>
      <c r="E1170" s="38"/>
      <c r="F1170" s="37"/>
      <c r="G1170" s="4"/>
      <c r="H1170" s="37"/>
      <c r="I1170" s="37"/>
      <c r="J1170" s="37"/>
      <c r="K1170" s="37"/>
      <c r="L1170" s="39"/>
    </row>
    <row r="1171" spans="1:12">
      <c r="A1171" s="40"/>
      <c r="B1171" s="4"/>
      <c r="C1171" s="37"/>
      <c r="D1171" s="5"/>
      <c r="E1171" s="38"/>
      <c r="F1171" s="37"/>
      <c r="G1171" s="4"/>
      <c r="H1171" s="37"/>
      <c r="I1171" s="37"/>
      <c r="J1171" s="37"/>
      <c r="K1171" s="37"/>
      <c r="L1171" s="39"/>
    </row>
    <row r="1172" spans="1:12">
      <c r="A1172" s="40"/>
      <c r="B1172" s="4"/>
      <c r="C1172" s="37"/>
      <c r="D1172" s="5"/>
      <c r="E1172" s="38"/>
      <c r="F1172" s="37"/>
      <c r="G1172" s="4"/>
      <c r="H1172" s="37"/>
      <c r="I1172" s="37"/>
      <c r="J1172" s="37"/>
      <c r="K1172" s="37"/>
      <c r="L1172" s="39"/>
    </row>
    <row r="1173" spans="1:12">
      <c r="A1173" s="40"/>
      <c r="B1173" s="4"/>
      <c r="C1173" s="37"/>
      <c r="D1173" s="5"/>
      <c r="E1173" s="38"/>
      <c r="F1173" s="37"/>
      <c r="G1173" s="4"/>
      <c r="H1173" s="37"/>
      <c r="I1173" s="37"/>
      <c r="J1173" s="37"/>
      <c r="K1173" s="37"/>
      <c r="L1173" s="39"/>
    </row>
    <row r="1174" spans="1:12">
      <c r="A1174" s="40"/>
      <c r="B1174" s="4"/>
      <c r="C1174" s="37"/>
      <c r="D1174" s="5"/>
      <c r="E1174" s="38"/>
      <c r="F1174" s="37"/>
      <c r="G1174" s="4"/>
      <c r="H1174" s="37"/>
      <c r="I1174" s="37"/>
      <c r="J1174" s="37"/>
      <c r="K1174" s="37"/>
      <c r="L1174" s="39"/>
    </row>
    <row r="1175" spans="1:12">
      <c r="A1175" s="40"/>
      <c r="B1175" s="4"/>
      <c r="C1175" s="37"/>
      <c r="D1175" s="5"/>
      <c r="E1175" s="38"/>
      <c r="F1175" s="37"/>
      <c r="G1175" s="4"/>
      <c r="H1175" s="37"/>
      <c r="I1175" s="37"/>
      <c r="J1175" s="37"/>
      <c r="K1175" s="37"/>
      <c r="L1175" s="39"/>
    </row>
    <row r="1176" spans="1:12">
      <c r="A1176" s="40"/>
      <c r="B1176" s="4"/>
      <c r="C1176" s="37"/>
      <c r="D1176" s="5"/>
      <c r="E1176" s="38"/>
      <c r="F1176" s="37"/>
      <c r="G1176" s="4"/>
      <c r="H1176" s="37"/>
      <c r="I1176" s="37"/>
      <c r="J1176" s="37"/>
      <c r="K1176" s="37"/>
      <c r="L1176" s="39"/>
    </row>
    <row r="1177" spans="1:12">
      <c r="A1177" s="40"/>
      <c r="B1177" s="4"/>
      <c r="C1177" s="37"/>
      <c r="D1177" s="5"/>
      <c r="E1177" s="38"/>
      <c r="F1177" s="37"/>
      <c r="G1177" s="4"/>
      <c r="H1177" s="37"/>
      <c r="I1177" s="37"/>
      <c r="J1177" s="37"/>
      <c r="K1177" s="37"/>
      <c r="L1177" s="39"/>
    </row>
    <row r="1178" spans="1:12">
      <c r="A1178" s="40"/>
      <c r="B1178" s="4"/>
      <c r="C1178" s="37"/>
      <c r="D1178" s="5"/>
      <c r="E1178" s="38"/>
      <c r="F1178" s="37"/>
      <c r="G1178" s="4"/>
      <c r="H1178" s="37"/>
      <c r="I1178" s="37"/>
      <c r="J1178" s="37"/>
      <c r="K1178" s="37"/>
      <c r="L1178" s="39"/>
    </row>
    <row r="1179" spans="1:12">
      <c r="A1179" s="40"/>
      <c r="B1179" s="4"/>
      <c r="C1179" s="37"/>
      <c r="D1179" s="5"/>
      <c r="E1179" s="38"/>
      <c r="F1179" s="37"/>
      <c r="G1179" s="4"/>
      <c r="H1179" s="37"/>
      <c r="I1179" s="37"/>
      <c r="J1179" s="37"/>
      <c r="K1179" s="37"/>
      <c r="L1179" s="39"/>
    </row>
    <row r="1180" spans="1:12">
      <c r="A1180" s="40"/>
      <c r="B1180" s="4"/>
      <c r="C1180" s="37"/>
      <c r="D1180" s="5"/>
      <c r="E1180" s="38"/>
      <c r="F1180" s="37"/>
      <c r="G1180" s="4"/>
      <c r="H1180" s="37"/>
      <c r="I1180" s="37"/>
      <c r="J1180" s="37"/>
      <c r="K1180" s="37"/>
      <c r="L1180" s="39"/>
    </row>
    <row r="1181" spans="1:12">
      <c r="A1181" s="40"/>
      <c r="B1181" s="4"/>
      <c r="C1181" s="37"/>
      <c r="D1181" s="5"/>
      <c r="E1181" s="38"/>
      <c r="F1181" s="37"/>
      <c r="G1181" s="37"/>
      <c r="H1181" s="37"/>
      <c r="I1181" s="37"/>
      <c r="J1181" s="37"/>
      <c r="K1181" s="37"/>
      <c r="L1181" s="39"/>
    </row>
    <row r="1182" spans="1:12">
      <c r="A1182" s="40"/>
      <c r="B1182" s="4"/>
      <c r="C1182" s="37"/>
      <c r="D1182" s="5"/>
      <c r="E1182" s="38"/>
      <c r="F1182" s="37"/>
      <c r="G1182" s="37"/>
      <c r="H1182" s="37"/>
      <c r="I1182" s="37"/>
      <c r="J1182" s="37"/>
      <c r="K1182" s="37"/>
      <c r="L1182" s="39"/>
    </row>
    <row r="1183" spans="1:12">
      <c r="A1183" s="40"/>
      <c r="B1183" s="4"/>
      <c r="C1183" s="37"/>
      <c r="D1183" s="5"/>
      <c r="E1183" s="38"/>
      <c r="F1183" s="37"/>
      <c r="G1183" s="37"/>
      <c r="H1183" s="37"/>
      <c r="I1183" s="37"/>
      <c r="J1183" s="37"/>
      <c r="K1183" s="37"/>
      <c r="L1183" s="39"/>
    </row>
    <row r="1184" spans="1:12">
      <c r="A1184" s="40"/>
      <c r="B1184" s="4"/>
      <c r="C1184" s="37"/>
      <c r="D1184" s="5"/>
      <c r="E1184" s="38"/>
      <c r="F1184" s="37"/>
      <c r="G1184" s="37"/>
      <c r="H1184" s="37"/>
      <c r="I1184" s="37"/>
      <c r="J1184" s="37"/>
      <c r="K1184" s="37"/>
      <c r="L1184" s="39"/>
    </row>
    <row r="1185" spans="1:12">
      <c r="A1185" s="40"/>
      <c r="B1185" s="4"/>
      <c r="C1185" s="37"/>
      <c r="D1185" s="5"/>
      <c r="E1185" s="38"/>
      <c r="F1185" s="37"/>
      <c r="G1185" s="37"/>
      <c r="H1185" s="37"/>
      <c r="I1185" s="37"/>
      <c r="J1185" s="37"/>
      <c r="K1185" s="37"/>
      <c r="L1185" s="39"/>
    </row>
    <row r="1186" spans="1:12">
      <c r="A1186" s="40"/>
      <c r="B1186" s="4"/>
      <c r="C1186" s="37"/>
      <c r="D1186" s="5"/>
      <c r="E1186" s="38"/>
      <c r="F1186" s="37"/>
      <c r="G1186" s="37"/>
      <c r="H1186" s="37"/>
      <c r="I1186" s="37"/>
      <c r="J1186" s="37"/>
      <c r="K1186" s="37"/>
      <c r="L1186" s="39"/>
    </row>
    <row r="1187" spans="1:12">
      <c r="A1187" s="40"/>
      <c r="B1187" s="4"/>
      <c r="C1187" s="37"/>
      <c r="D1187" s="5"/>
      <c r="E1187" s="38"/>
      <c r="F1187" s="37"/>
      <c r="G1187" s="37"/>
      <c r="H1187" s="37"/>
      <c r="I1187" s="37"/>
      <c r="J1187" s="37"/>
      <c r="K1187" s="37"/>
      <c r="L1187" s="39"/>
    </row>
    <row r="1188" spans="1:12">
      <c r="A1188" s="40"/>
      <c r="B1188" s="4"/>
      <c r="C1188" s="37"/>
      <c r="D1188" s="5"/>
      <c r="E1188" s="38"/>
      <c r="F1188" s="37"/>
      <c r="G1188" s="37"/>
      <c r="H1188" s="37"/>
      <c r="I1188" s="37"/>
      <c r="J1188" s="37"/>
      <c r="K1188" s="37"/>
      <c r="L1188" s="39"/>
    </row>
    <row r="1189" spans="1:12">
      <c r="A1189" s="40"/>
      <c r="B1189" s="4"/>
      <c r="C1189" s="37"/>
      <c r="D1189" s="5"/>
      <c r="E1189" s="38"/>
      <c r="F1189" s="37"/>
      <c r="G1189" s="37"/>
      <c r="H1189" s="37"/>
      <c r="I1189" s="37"/>
      <c r="J1189" s="37"/>
      <c r="K1189" s="37"/>
      <c r="L1189" s="39"/>
    </row>
    <row r="1190" spans="1:12">
      <c r="A1190" s="40"/>
      <c r="B1190" s="4"/>
      <c r="C1190" s="37"/>
      <c r="D1190" s="5"/>
      <c r="E1190" s="38"/>
      <c r="F1190" s="37"/>
      <c r="G1190" s="37"/>
      <c r="H1190" s="37"/>
      <c r="I1190" s="37"/>
      <c r="J1190" s="37"/>
      <c r="K1190" s="37"/>
      <c r="L1190" s="39"/>
    </row>
    <row r="1191" spans="1:12">
      <c r="A1191" s="40"/>
      <c r="B1191" s="4"/>
      <c r="C1191" s="37"/>
      <c r="D1191" s="5"/>
      <c r="E1191" s="38"/>
      <c r="F1191" s="37"/>
      <c r="G1191" s="37"/>
      <c r="H1191" s="37"/>
      <c r="I1191" s="37"/>
      <c r="J1191" s="37"/>
      <c r="K1191" s="37"/>
      <c r="L1191" s="39"/>
    </row>
    <row r="1192" spans="1:12">
      <c r="A1192" s="40"/>
      <c r="B1192" s="4"/>
      <c r="C1192" s="37"/>
      <c r="D1192" s="5"/>
      <c r="E1192" s="38"/>
      <c r="F1192" s="37"/>
      <c r="G1192" s="37"/>
      <c r="H1192" s="37"/>
      <c r="I1192" s="37"/>
      <c r="J1192" s="37"/>
      <c r="K1192" s="37"/>
      <c r="L1192" s="39"/>
    </row>
    <row r="1193" spans="1:12">
      <c r="A1193" s="40"/>
      <c r="B1193" s="4"/>
      <c r="C1193" s="4"/>
      <c r="D1193" s="38"/>
      <c r="E1193" s="38"/>
      <c r="F1193" s="37"/>
      <c r="G1193" s="37"/>
      <c r="H1193" s="37"/>
      <c r="I1193" s="37"/>
      <c r="J1193" s="37"/>
      <c r="K1193" s="37"/>
      <c r="L1193" s="39"/>
    </row>
    <row r="1194" spans="1:12">
      <c r="A1194" s="40"/>
      <c r="B1194" s="4"/>
      <c r="C1194" s="37"/>
      <c r="D1194" s="5"/>
      <c r="E1194" s="38"/>
      <c r="F1194" s="37"/>
      <c r="G1194" s="37"/>
      <c r="H1194" s="37"/>
      <c r="I1194" s="37"/>
      <c r="J1194" s="37"/>
      <c r="K1194" s="37"/>
      <c r="L1194" s="39"/>
    </row>
    <row r="1195" spans="1:12">
      <c r="A1195" s="40"/>
      <c r="B1195" s="4"/>
      <c r="C1195" s="37"/>
      <c r="D1195" s="5"/>
      <c r="E1195" s="38"/>
      <c r="F1195" s="37"/>
      <c r="G1195" s="37"/>
      <c r="H1195" s="37"/>
      <c r="I1195" s="37"/>
      <c r="J1195" s="37"/>
      <c r="K1195" s="37"/>
      <c r="L1195" s="39"/>
    </row>
    <row r="1196" spans="1:12">
      <c r="A1196" s="40"/>
      <c r="B1196" s="4"/>
      <c r="C1196" s="37"/>
      <c r="D1196" s="5"/>
      <c r="E1196" s="38"/>
      <c r="F1196" s="37"/>
      <c r="G1196" s="37"/>
      <c r="H1196" s="37"/>
      <c r="I1196" s="37"/>
      <c r="J1196" s="37"/>
      <c r="K1196" s="37"/>
      <c r="L1196" s="39"/>
    </row>
    <row r="1197" spans="1:12">
      <c r="A1197" s="40"/>
      <c r="B1197" s="4"/>
      <c r="C1197" s="4"/>
      <c r="D1197" s="38"/>
      <c r="E1197" s="38"/>
      <c r="F1197" s="37"/>
      <c r="G1197" s="37"/>
      <c r="H1197" s="37"/>
      <c r="I1197" s="37"/>
      <c r="J1197" s="37"/>
      <c r="K1197" s="37"/>
      <c r="L1197" s="39"/>
    </row>
    <row r="1198" spans="1:12">
      <c r="A1198" s="40"/>
      <c r="B1198" s="4"/>
      <c r="C1198" s="37"/>
      <c r="D1198" s="5"/>
      <c r="E1198" s="38"/>
      <c r="F1198" s="37"/>
      <c r="G1198" s="37"/>
      <c r="H1198" s="37"/>
      <c r="I1198" s="37"/>
      <c r="J1198" s="37"/>
      <c r="K1198" s="37"/>
      <c r="L1198" s="39"/>
    </row>
    <row r="1199" spans="1:12">
      <c r="A1199" s="40"/>
      <c r="B1199" s="4"/>
      <c r="C1199" s="4"/>
      <c r="D1199" s="38"/>
      <c r="E1199" s="38"/>
      <c r="F1199" s="37"/>
      <c r="G1199" s="37"/>
      <c r="H1199" s="37"/>
      <c r="I1199" s="37"/>
      <c r="J1199" s="37"/>
      <c r="K1199" s="37"/>
      <c r="L1199" s="39"/>
    </row>
    <row r="1200" spans="1:12">
      <c r="A1200" s="40"/>
      <c r="B1200" s="4"/>
      <c r="C1200" s="37"/>
      <c r="D1200" s="5"/>
      <c r="E1200" s="38"/>
      <c r="F1200" s="37"/>
      <c r="G1200" s="37"/>
      <c r="H1200" s="37"/>
      <c r="I1200" s="37"/>
      <c r="J1200" s="37"/>
      <c r="K1200" s="37"/>
      <c r="L1200" s="39"/>
    </row>
    <row r="1201" spans="1:12">
      <c r="A1201" s="40"/>
      <c r="B1201" s="4"/>
      <c r="C1201" s="4"/>
      <c r="D1201" s="38"/>
      <c r="E1201" s="38"/>
      <c r="F1201" s="37"/>
      <c r="G1201" s="37"/>
      <c r="H1201" s="37"/>
      <c r="I1201" s="37"/>
      <c r="J1201" s="37"/>
      <c r="K1201" s="37"/>
      <c r="L1201" s="39"/>
    </row>
    <row r="1202" spans="1:12">
      <c r="A1202" s="40"/>
      <c r="B1202" s="4"/>
      <c r="C1202" s="4"/>
      <c r="D1202" s="38"/>
      <c r="E1202" s="38"/>
      <c r="F1202" s="37"/>
      <c r="G1202" s="37"/>
      <c r="H1202" s="37"/>
      <c r="I1202" s="37"/>
      <c r="J1202" s="37"/>
      <c r="K1202" s="37"/>
      <c r="L1202" s="39"/>
    </row>
    <row r="1203" spans="1:12">
      <c r="A1203" s="40"/>
      <c r="B1203" s="4"/>
      <c r="C1203" s="4"/>
      <c r="D1203" s="38"/>
      <c r="E1203" s="38"/>
      <c r="F1203" s="37"/>
      <c r="G1203" s="37"/>
      <c r="H1203" s="37"/>
      <c r="I1203" s="37"/>
      <c r="J1203" s="37"/>
      <c r="K1203" s="37"/>
      <c r="L1203" s="39"/>
    </row>
    <row r="1204" spans="1:12">
      <c r="A1204" s="40"/>
      <c r="B1204" s="4"/>
      <c r="C1204" s="4"/>
      <c r="D1204" s="38"/>
      <c r="E1204" s="38"/>
      <c r="F1204" s="37"/>
      <c r="G1204" s="37"/>
      <c r="H1204" s="37"/>
      <c r="I1204" s="37"/>
      <c r="J1204" s="37"/>
      <c r="K1204" s="37"/>
      <c r="L1204" s="39"/>
    </row>
    <row r="1205" spans="1:12">
      <c r="A1205" s="40"/>
      <c r="B1205" s="4"/>
      <c r="C1205" s="4"/>
      <c r="D1205" s="38"/>
      <c r="E1205" s="38"/>
      <c r="F1205" s="37"/>
      <c r="G1205" s="37"/>
      <c r="H1205" s="37"/>
      <c r="I1205" s="37"/>
      <c r="J1205" s="37"/>
      <c r="K1205" s="37"/>
      <c r="L1205" s="39"/>
    </row>
    <row r="1206" spans="1:12">
      <c r="A1206" s="40"/>
      <c r="B1206" s="4"/>
      <c r="C1206" s="4"/>
      <c r="D1206" s="38"/>
      <c r="E1206" s="38"/>
      <c r="F1206" s="37"/>
      <c r="G1206" s="37"/>
      <c r="H1206" s="37"/>
      <c r="I1206" s="37"/>
      <c r="J1206" s="37"/>
      <c r="K1206" s="37"/>
      <c r="L1206" s="39"/>
    </row>
    <row r="1207" spans="1:12">
      <c r="A1207" s="40"/>
      <c r="B1207" s="4"/>
      <c r="C1207" s="37"/>
      <c r="D1207" s="5"/>
      <c r="E1207" s="38"/>
      <c r="F1207" s="37"/>
      <c r="G1207" s="37"/>
      <c r="H1207" s="37"/>
      <c r="I1207" s="37"/>
      <c r="J1207" s="37"/>
      <c r="K1207" s="37"/>
      <c r="L1207" s="39"/>
    </row>
    <row r="1208" spans="1:12">
      <c r="A1208" s="40"/>
      <c r="B1208" s="4"/>
      <c r="C1208" s="37"/>
      <c r="D1208" s="5"/>
      <c r="E1208" s="38"/>
      <c r="F1208" s="37"/>
      <c r="G1208" s="37"/>
      <c r="H1208" s="37"/>
      <c r="I1208" s="37"/>
      <c r="J1208" s="37"/>
      <c r="K1208" s="37"/>
      <c r="L1208" s="39"/>
    </row>
    <row r="1209" spans="1:12">
      <c r="A1209" s="40"/>
      <c r="B1209" s="4"/>
      <c r="C1209" s="37"/>
      <c r="D1209" s="5"/>
      <c r="E1209" s="38"/>
      <c r="F1209" s="37"/>
      <c r="G1209" s="37"/>
      <c r="H1209" s="37"/>
      <c r="I1209" s="37"/>
      <c r="J1209" s="37"/>
      <c r="K1209" s="37"/>
      <c r="L1209" s="39"/>
    </row>
    <row r="1210" spans="1:12">
      <c r="A1210" s="40"/>
      <c r="B1210" s="4"/>
      <c r="C1210" s="37"/>
      <c r="D1210" s="5"/>
      <c r="E1210" s="38"/>
      <c r="F1210" s="37"/>
      <c r="G1210" s="37"/>
      <c r="H1210" s="37"/>
      <c r="I1210" s="37"/>
      <c r="J1210" s="37"/>
      <c r="K1210" s="37"/>
      <c r="L1210" s="39"/>
    </row>
    <row r="1211" spans="1:12">
      <c r="A1211" s="40"/>
      <c r="B1211" s="4"/>
      <c r="C1211" s="37"/>
      <c r="D1211" s="5"/>
      <c r="E1211" s="38"/>
      <c r="F1211" s="37"/>
      <c r="G1211" s="37"/>
      <c r="H1211" s="37"/>
      <c r="I1211" s="37"/>
      <c r="J1211" s="37"/>
      <c r="K1211" s="37"/>
      <c r="L1211" s="39"/>
    </row>
    <row r="1212" spans="1:12">
      <c r="A1212" s="40"/>
      <c r="B1212" s="4"/>
      <c r="C1212" s="37"/>
      <c r="D1212" s="5"/>
      <c r="E1212" s="38"/>
      <c r="F1212" s="37"/>
      <c r="G1212" s="37"/>
      <c r="H1212" s="37"/>
      <c r="I1212" s="37"/>
      <c r="J1212" s="37"/>
      <c r="K1212" s="37"/>
      <c r="L1212" s="39"/>
    </row>
    <row r="1213" spans="1:12">
      <c r="A1213" s="40"/>
      <c r="B1213" s="4"/>
      <c r="C1213" s="37"/>
      <c r="D1213" s="5"/>
      <c r="E1213" s="38"/>
      <c r="F1213" s="37"/>
      <c r="G1213" s="37"/>
      <c r="H1213" s="37"/>
      <c r="I1213" s="37"/>
      <c r="J1213" s="37"/>
      <c r="K1213" s="37"/>
      <c r="L1213" s="39"/>
    </row>
    <row r="1214" spans="1:12">
      <c r="A1214" s="40"/>
      <c r="B1214" s="4"/>
      <c r="C1214" s="37"/>
      <c r="D1214" s="5"/>
      <c r="E1214" s="38"/>
      <c r="F1214" s="37"/>
      <c r="G1214" s="37"/>
      <c r="H1214" s="37"/>
      <c r="I1214" s="37"/>
      <c r="J1214" s="37"/>
      <c r="K1214" s="37"/>
      <c r="L1214" s="39"/>
    </row>
    <row r="1215" spans="1:12">
      <c r="A1215" s="40"/>
      <c r="B1215" s="4"/>
      <c r="C1215" s="37"/>
      <c r="D1215" s="5"/>
      <c r="E1215" s="38"/>
      <c r="F1215" s="37"/>
      <c r="G1215" s="37"/>
      <c r="H1215" s="37"/>
      <c r="I1215" s="37"/>
      <c r="J1215" s="37"/>
      <c r="K1215" s="37"/>
      <c r="L1215" s="39"/>
    </row>
    <row r="1216" spans="1:12">
      <c r="A1216" s="40"/>
      <c r="B1216" s="4"/>
      <c r="C1216" s="4"/>
      <c r="D1216" s="38"/>
      <c r="E1216" s="38"/>
      <c r="F1216" s="37"/>
      <c r="G1216" s="37"/>
      <c r="H1216" s="37"/>
      <c r="I1216" s="37"/>
      <c r="J1216" s="37"/>
      <c r="K1216" s="37"/>
      <c r="L1216" s="39"/>
    </row>
    <row r="1217" spans="1:12">
      <c r="A1217" s="40"/>
      <c r="B1217" s="4"/>
      <c r="C1217" s="37"/>
      <c r="D1217" s="5"/>
      <c r="E1217" s="38"/>
      <c r="F1217" s="37"/>
      <c r="G1217" s="37"/>
      <c r="H1217" s="37"/>
      <c r="I1217" s="37"/>
      <c r="J1217" s="37"/>
      <c r="K1217" s="37"/>
      <c r="L1217" s="39"/>
    </row>
    <row r="1218" spans="1:12">
      <c r="A1218" s="40"/>
      <c r="B1218" s="4"/>
      <c r="C1218" s="37"/>
      <c r="D1218" s="5"/>
      <c r="E1218" s="38"/>
      <c r="F1218" s="37"/>
      <c r="G1218" s="37"/>
      <c r="H1218" s="37"/>
      <c r="I1218" s="37"/>
      <c r="J1218" s="37"/>
      <c r="K1218" s="37"/>
      <c r="L1218" s="39"/>
    </row>
    <row r="1219" spans="1:12">
      <c r="A1219" s="40"/>
      <c r="B1219" s="4"/>
      <c r="C1219" s="4"/>
      <c r="D1219" s="38"/>
      <c r="E1219" s="38"/>
      <c r="F1219" s="37"/>
      <c r="G1219" s="37"/>
      <c r="H1219" s="37"/>
      <c r="I1219" s="37"/>
      <c r="J1219" s="37"/>
      <c r="K1219" s="37"/>
      <c r="L1219" s="39"/>
    </row>
    <row r="1220" spans="1:12">
      <c r="A1220" s="40"/>
      <c r="B1220" s="4"/>
      <c r="C1220" s="37"/>
      <c r="D1220" s="5"/>
      <c r="E1220" s="38"/>
      <c r="F1220" s="37"/>
      <c r="G1220" s="37"/>
      <c r="H1220" s="37"/>
      <c r="I1220" s="37"/>
      <c r="J1220" s="37"/>
      <c r="K1220" s="37"/>
      <c r="L1220" s="39"/>
    </row>
    <row r="1221" spans="1:12">
      <c r="A1221" s="40"/>
      <c r="B1221" s="4"/>
      <c r="C1221" s="37"/>
      <c r="D1221" s="5"/>
      <c r="E1221" s="38"/>
      <c r="F1221" s="37"/>
      <c r="G1221" s="37"/>
      <c r="H1221" s="37"/>
      <c r="I1221" s="37"/>
      <c r="J1221" s="37"/>
      <c r="K1221" s="37"/>
      <c r="L1221" s="39"/>
    </row>
    <row r="1222" spans="1:12">
      <c r="A1222" s="40"/>
      <c r="B1222" s="4"/>
      <c r="C1222" s="4"/>
      <c r="D1222" s="38"/>
      <c r="E1222" s="38"/>
      <c r="F1222" s="37"/>
      <c r="G1222" s="37"/>
      <c r="H1222" s="37"/>
      <c r="I1222" s="37"/>
      <c r="J1222" s="37"/>
      <c r="K1222" s="37"/>
      <c r="L1222" s="39"/>
    </row>
    <row r="1223" spans="1:12">
      <c r="A1223" s="40"/>
      <c r="B1223" s="4"/>
      <c r="C1223" s="37"/>
      <c r="D1223" s="5"/>
      <c r="E1223" s="38"/>
      <c r="F1223" s="37"/>
      <c r="G1223" s="37"/>
      <c r="H1223" s="37"/>
      <c r="I1223" s="37"/>
      <c r="J1223" s="37"/>
      <c r="K1223" s="37"/>
      <c r="L1223" s="39"/>
    </row>
    <row r="1224" spans="1:12">
      <c r="A1224" s="40"/>
      <c r="B1224" s="4"/>
      <c r="C1224" s="37"/>
      <c r="D1224" s="5"/>
      <c r="E1224" s="38"/>
      <c r="F1224" s="37"/>
      <c r="G1224" s="37"/>
      <c r="H1224" s="37"/>
      <c r="I1224" s="37"/>
      <c r="J1224" s="37"/>
      <c r="K1224" s="37"/>
      <c r="L1224" s="39"/>
    </row>
    <row r="1225" spans="1:12">
      <c r="A1225" s="40"/>
      <c r="B1225" s="4"/>
      <c r="C1225" s="37"/>
      <c r="D1225" s="5"/>
      <c r="E1225" s="38"/>
      <c r="F1225" s="37"/>
      <c r="G1225" s="37"/>
      <c r="H1225" s="37"/>
      <c r="I1225" s="37"/>
      <c r="J1225" s="37"/>
      <c r="K1225" s="37"/>
      <c r="L1225" s="39"/>
    </row>
    <row r="1226" spans="1:12">
      <c r="A1226" s="40"/>
      <c r="B1226" s="4"/>
      <c r="C1226" s="37"/>
      <c r="D1226" s="5"/>
      <c r="E1226" s="38"/>
      <c r="F1226" s="37"/>
      <c r="G1226" s="37"/>
      <c r="H1226" s="37"/>
      <c r="I1226" s="37"/>
      <c r="J1226" s="37"/>
      <c r="K1226" s="37"/>
      <c r="L1226" s="39"/>
    </row>
    <row r="1227" spans="1:12">
      <c r="A1227" s="40"/>
      <c r="B1227" s="4"/>
      <c r="C1227" s="37"/>
      <c r="D1227" s="5"/>
      <c r="E1227" s="38"/>
      <c r="F1227" s="37"/>
      <c r="G1227" s="37"/>
      <c r="H1227" s="37"/>
      <c r="I1227" s="37"/>
      <c r="J1227" s="37"/>
      <c r="K1227" s="37"/>
      <c r="L1227" s="39"/>
    </row>
    <row r="1228" spans="1:12">
      <c r="A1228" s="40"/>
      <c r="B1228" s="4"/>
      <c r="C1228" s="37"/>
      <c r="D1228" s="5"/>
      <c r="E1228" s="38"/>
      <c r="F1228" s="37"/>
      <c r="G1228" s="37"/>
      <c r="H1228" s="37"/>
      <c r="I1228" s="37"/>
      <c r="J1228" s="37"/>
      <c r="K1228" s="37"/>
      <c r="L1228" s="39"/>
    </row>
    <row r="1229" spans="1:12">
      <c r="A1229" s="40"/>
      <c r="B1229" s="4"/>
      <c r="C1229" s="37"/>
      <c r="D1229" s="5"/>
      <c r="E1229" s="38"/>
      <c r="F1229" s="37"/>
      <c r="G1229" s="37"/>
      <c r="H1229" s="37"/>
      <c r="I1229" s="37"/>
      <c r="J1229" s="37"/>
      <c r="K1229" s="37"/>
      <c r="L1229" s="39"/>
    </row>
    <row r="1230" spans="1:12">
      <c r="A1230" s="40"/>
      <c r="B1230" s="4"/>
      <c r="C1230" s="37"/>
      <c r="D1230" s="5"/>
      <c r="E1230" s="38"/>
      <c r="F1230" s="37"/>
      <c r="G1230" s="37"/>
      <c r="H1230" s="37"/>
      <c r="I1230" s="37"/>
      <c r="J1230" s="37"/>
      <c r="K1230" s="37"/>
      <c r="L1230" s="39"/>
    </row>
    <row r="1231" spans="1:12">
      <c r="A1231" s="40"/>
      <c r="B1231" s="4"/>
      <c r="C1231" s="37"/>
      <c r="D1231" s="5"/>
      <c r="E1231" s="38"/>
      <c r="F1231" s="37"/>
      <c r="G1231" s="37"/>
      <c r="H1231" s="37"/>
      <c r="I1231" s="37"/>
      <c r="J1231" s="37"/>
      <c r="K1231" s="37"/>
      <c r="L1231" s="39"/>
    </row>
    <row r="1232" spans="1:12">
      <c r="A1232" s="40"/>
      <c r="B1232" s="4"/>
      <c r="C1232" s="37"/>
      <c r="D1232" s="5"/>
      <c r="E1232" s="38"/>
      <c r="F1232" s="37"/>
      <c r="G1232" s="37"/>
      <c r="H1232" s="37"/>
      <c r="I1232" s="37"/>
      <c r="J1232" s="37"/>
      <c r="K1232" s="37"/>
      <c r="L1232" s="39"/>
    </row>
    <row r="1233" spans="1:12">
      <c r="A1233" s="40"/>
      <c r="B1233" s="4"/>
      <c r="C1233" s="37"/>
      <c r="D1233" s="5"/>
      <c r="E1233" s="38"/>
      <c r="F1233" s="37"/>
      <c r="G1233" s="37"/>
      <c r="H1233" s="37"/>
      <c r="I1233" s="37"/>
      <c r="J1233" s="37"/>
      <c r="K1233" s="37"/>
      <c r="L1233" s="39"/>
    </row>
    <row r="1234" spans="1:12">
      <c r="A1234" s="40"/>
      <c r="B1234" s="4"/>
      <c r="C1234" s="37"/>
      <c r="D1234" s="5"/>
      <c r="E1234" s="38"/>
      <c r="F1234" s="37"/>
      <c r="G1234" s="37"/>
      <c r="H1234" s="37"/>
      <c r="I1234" s="37"/>
      <c r="J1234" s="37"/>
      <c r="K1234" s="37"/>
      <c r="L1234" s="39"/>
    </row>
    <row r="1235" spans="1:12">
      <c r="A1235" s="40"/>
      <c r="B1235" s="4"/>
      <c r="C1235" s="37"/>
      <c r="D1235" s="5"/>
      <c r="E1235" s="38"/>
      <c r="F1235" s="37"/>
      <c r="G1235" s="37"/>
      <c r="H1235" s="37"/>
      <c r="I1235" s="37"/>
      <c r="J1235" s="37"/>
      <c r="K1235" s="37"/>
      <c r="L1235" s="39"/>
    </row>
    <row r="1236" spans="1:12">
      <c r="A1236" s="40"/>
      <c r="B1236" s="4"/>
      <c r="C1236" s="4"/>
      <c r="D1236" s="38"/>
      <c r="E1236" s="38"/>
      <c r="F1236" s="37"/>
      <c r="G1236" s="37"/>
      <c r="H1236" s="37"/>
      <c r="I1236" s="37"/>
      <c r="J1236" s="37"/>
      <c r="K1236" s="37"/>
      <c r="L1236" s="39"/>
    </row>
    <row r="1237" spans="1:12">
      <c r="A1237" s="40"/>
      <c r="B1237" s="4"/>
      <c r="C1237" s="37"/>
      <c r="D1237" s="5"/>
      <c r="E1237" s="38"/>
      <c r="F1237" s="37"/>
      <c r="G1237" s="37"/>
      <c r="H1237" s="37"/>
      <c r="I1237" s="37"/>
      <c r="J1237" s="37"/>
      <c r="K1237" s="37"/>
      <c r="L1237" s="39"/>
    </row>
    <row r="1238" spans="1:12">
      <c r="A1238" s="40"/>
      <c r="B1238" s="4"/>
      <c r="C1238" s="37"/>
      <c r="D1238" s="5"/>
      <c r="E1238" s="38"/>
      <c r="F1238" s="37"/>
      <c r="G1238" s="37"/>
      <c r="H1238" s="37"/>
      <c r="I1238" s="37"/>
      <c r="J1238" s="37"/>
      <c r="K1238" s="37"/>
      <c r="L1238" s="39"/>
    </row>
    <row r="1239" spans="1:12">
      <c r="A1239" s="40"/>
      <c r="B1239" s="4"/>
      <c r="C1239" s="37"/>
      <c r="D1239" s="5"/>
      <c r="E1239" s="38"/>
      <c r="F1239" s="37"/>
      <c r="G1239" s="37"/>
      <c r="H1239" s="37"/>
      <c r="I1239" s="37"/>
      <c r="J1239" s="37"/>
      <c r="K1239" s="37"/>
      <c r="L1239" s="39"/>
    </row>
    <row r="1240" spans="1:12">
      <c r="A1240" s="40"/>
      <c r="B1240" s="4"/>
      <c r="C1240" s="4"/>
      <c r="D1240" s="38"/>
      <c r="E1240" s="38"/>
      <c r="F1240" s="37"/>
      <c r="G1240" s="37"/>
      <c r="H1240" s="37"/>
      <c r="I1240" s="37"/>
      <c r="J1240" s="37"/>
      <c r="K1240" s="37"/>
      <c r="L1240" s="39"/>
    </row>
    <row r="1241" spans="1:12">
      <c r="A1241" s="40"/>
      <c r="B1241" s="4"/>
      <c r="C1241" s="4"/>
      <c r="D1241" s="38"/>
      <c r="E1241" s="38"/>
      <c r="F1241" s="37"/>
      <c r="G1241" s="37"/>
      <c r="H1241" s="37"/>
      <c r="I1241" s="37"/>
      <c r="J1241" s="37"/>
      <c r="K1241" s="37"/>
      <c r="L1241" s="39"/>
    </row>
    <row r="1242" spans="1:12">
      <c r="A1242" s="40"/>
      <c r="B1242" s="4"/>
      <c r="C1242" s="37"/>
      <c r="D1242" s="5"/>
      <c r="E1242" s="38"/>
      <c r="F1242" s="37"/>
      <c r="G1242" s="37"/>
      <c r="H1242" s="37"/>
      <c r="I1242" s="37"/>
      <c r="J1242" s="37"/>
      <c r="K1242" s="37"/>
      <c r="L1242" s="39"/>
    </row>
    <row r="1243" spans="1:12">
      <c r="A1243" s="40"/>
      <c r="B1243" s="4"/>
      <c r="C1243" s="37"/>
      <c r="D1243" s="5"/>
      <c r="E1243" s="38"/>
      <c r="F1243" s="37"/>
      <c r="G1243" s="37"/>
      <c r="H1243" s="37"/>
      <c r="I1243" s="37"/>
      <c r="J1243" s="37"/>
      <c r="K1243" s="37"/>
      <c r="L1243" s="39"/>
    </row>
    <row r="1244" spans="1:12">
      <c r="A1244" s="40"/>
      <c r="B1244" s="4"/>
      <c r="C1244" s="37"/>
      <c r="D1244" s="5"/>
      <c r="E1244" s="38"/>
      <c r="F1244" s="37"/>
      <c r="G1244" s="37"/>
      <c r="H1244" s="37"/>
      <c r="I1244" s="37"/>
      <c r="J1244" s="37"/>
      <c r="K1244" s="37"/>
      <c r="L1244" s="39"/>
    </row>
    <row r="1245" spans="1:12">
      <c r="A1245" s="40"/>
      <c r="B1245" s="4"/>
      <c r="C1245" s="37"/>
      <c r="D1245" s="5"/>
      <c r="E1245" s="38"/>
      <c r="F1245" s="37"/>
      <c r="G1245" s="37"/>
      <c r="H1245" s="37"/>
      <c r="I1245" s="37"/>
      <c r="J1245" s="37"/>
      <c r="K1245" s="37"/>
      <c r="L1245" s="39"/>
    </row>
    <row r="1246" spans="1:12">
      <c r="A1246" s="40"/>
      <c r="B1246" s="4"/>
      <c r="C1246" s="37"/>
      <c r="D1246" s="5"/>
      <c r="E1246" s="38"/>
      <c r="F1246" s="37"/>
      <c r="G1246" s="37"/>
      <c r="H1246" s="37"/>
      <c r="I1246" s="37"/>
      <c r="J1246" s="37"/>
      <c r="K1246" s="37"/>
      <c r="L1246" s="39"/>
    </row>
    <row r="1247" spans="1:12">
      <c r="A1247" s="40"/>
      <c r="B1247" s="4"/>
      <c r="C1247" s="37"/>
      <c r="D1247" s="5"/>
      <c r="E1247" s="38"/>
      <c r="F1247" s="37"/>
      <c r="G1247" s="37"/>
      <c r="H1247" s="37"/>
      <c r="I1247" s="37"/>
      <c r="J1247" s="37"/>
      <c r="K1247" s="37"/>
      <c r="L1247" s="39"/>
    </row>
    <row r="1248" spans="1:12">
      <c r="A1248" s="40"/>
      <c r="B1248" s="4"/>
      <c r="C1248" s="37"/>
      <c r="D1248" s="5"/>
      <c r="E1248" s="38"/>
      <c r="F1248" s="37"/>
      <c r="G1248" s="37"/>
      <c r="H1248" s="37"/>
      <c r="I1248" s="37"/>
      <c r="J1248" s="37"/>
      <c r="K1248" s="37"/>
      <c r="L1248" s="39"/>
    </row>
    <row r="1249" spans="1:12">
      <c r="A1249" s="40"/>
      <c r="B1249" s="4"/>
      <c r="C1249" s="37"/>
      <c r="D1249" s="5"/>
      <c r="E1249" s="38"/>
      <c r="F1249" s="37"/>
      <c r="G1249" s="37"/>
      <c r="H1249" s="37"/>
      <c r="I1249" s="37"/>
      <c r="J1249" s="37"/>
      <c r="K1249" s="37"/>
      <c r="L1249" s="39"/>
    </row>
    <row r="1250" spans="1:12">
      <c r="A1250" s="40"/>
      <c r="B1250" s="4"/>
      <c r="C1250" s="37"/>
      <c r="D1250" s="5"/>
      <c r="E1250" s="38"/>
      <c r="F1250" s="37"/>
      <c r="G1250" s="37"/>
      <c r="H1250" s="37"/>
      <c r="I1250" s="37"/>
      <c r="J1250" s="37"/>
      <c r="K1250" s="37"/>
      <c r="L1250" s="39"/>
    </row>
    <row r="1251" spans="1:12">
      <c r="A1251" s="40"/>
      <c r="B1251" s="4"/>
      <c r="C1251" s="37"/>
      <c r="D1251" s="5"/>
      <c r="E1251" s="38"/>
      <c r="F1251" s="37"/>
      <c r="G1251" s="37"/>
      <c r="H1251" s="37"/>
      <c r="I1251" s="37"/>
      <c r="J1251" s="37"/>
      <c r="K1251" s="37"/>
      <c r="L1251" s="39"/>
    </row>
    <row r="1252" spans="1:12">
      <c r="A1252" s="40"/>
      <c r="B1252" s="4"/>
      <c r="C1252" s="37"/>
      <c r="D1252" s="5"/>
      <c r="E1252" s="38"/>
      <c r="F1252" s="37"/>
      <c r="G1252" s="37"/>
      <c r="H1252" s="37"/>
      <c r="I1252" s="37"/>
      <c r="J1252" s="37"/>
      <c r="K1252" s="37"/>
      <c r="L1252" s="39"/>
    </row>
    <row r="1253" spans="1:12">
      <c r="A1253" s="40"/>
      <c r="B1253" s="4"/>
      <c r="C1253" s="37"/>
      <c r="D1253" s="5"/>
      <c r="E1253" s="38"/>
      <c r="F1253" s="37"/>
      <c r="G1253" s="37"/>
      <c r="H1253" s="37"/>
      <c r="I1253" s="37"/>
      <c r="J1253" s="37"/>
      <c r="K1253" s="37"/>
      <c r="L1253" s="39"/>
    </row>
    <row r="1254" spans="1:12">
      <c r="A1254" s="40"/>
      <c r="B1254" s="4"/>
      <c r="C1254" s="37"/>
      <c r="D1254" s="5"/>
      <c r="E1254" s="38"/>
      <c r="F1254" s="37"/>
      <c r="G1254" s="37"/>
      <c r="H1254" s="37"/>
      <c r="I1254" s="37"/>
      <c r="J1254" s="37"/>
      <c r="K1254" s="37"/>
      <c r="L1254" s="39"/>
    </row>
    <row r="1255" spans="1:12">
      <c r="A1255" s="40"/>
      <c r="B1255" s="4"/>
      <c r="C1255" s="37"/>
      <c r="D1255" s="5"/>
      <c r="E1255" s="38"/>
      <c r="F1255" s="37"/>
      <c r="G1255" s="37"/>
      <c r="H1255" s="37"/>
      <c r="I1255" s="37"/>
      <c r="J1255" s="37"/>
      <c r="K1255" s="37"/>
      <c r="L1255" s="39"/>
    </row>
    <row r="1256" spans="1:12">
      <c r="A1256" s="40"/>
      <c r="B1256" s="4"/>
      <c r="C1256" s="37"/>
      <c r="D1256" s="5"/>
      <c r="E1256" s="38"/>
      <c r="F1256" s="37"/>
      <c r="G1256" s="37"/>
      <c r="H1256" s="37"/>
      <c r="I1256" s="37"/>
      <c r="J1256" s="37"/>
      <c r="K1256" s="37"/>
      <c r="L1256" s="39"/>
    </row>
    <row r="1257" spans="1:12">
      <c r="A1257" s="40"/>
      <c r="B1257" s="4"/>
      <c r="C1257" s="37"/>
      <c r="D1257" s="5"/>
      <c r="E1257" s="38"/>
      <c r="F1257" s="37"/>
      <c r="G1257" s="37"/>
      <c r="H1257" s="37"/>
      <c r="I1257" s="37"/>
      <c r="J1257" s="37"/>
      <c r="K1257" s="37"/>
      <c r="L1257" s="39"/>
    </row>
    <row r="1258" spans="1:12">
      <c r="A1258" s="40"/>
      <c r="B1258" s="4"/>
      <c r="C1258" s="4"/>
      <c r="D1258" s="38"/>
      <c r="E1258" s="38"/>
      <c r="F1258" s="37"/>
      <c r="G1258" s="37"/>
      <c r="H1258" s="37"/>
      <c r="I1258" s="37"/>
      <c r="J1258" s="37"/>
      <c r="K1258" s="37"/>
      <c r="L1258" s="39"/>
    </row>
    <row r="1259" spans="1:12">
      <c r="A1259" s="40"/>
      <c r="B1259" s="4"/>
      <c r="C1259" s="4"/>
      <c r="D1259" s="38"/>
      <c r="E1259" s="38"/>
      <c r="F1259" s="37"/>
      <c r="G1259" s="37"/>
      <c r="H1259" s="37"/>
      <c r="I1259" s="37"/>
      <c r="J1259" s="37"/>
      <c r="K1259" s="37"/>
      <c r="L1259" s="39"/>
    </row>
    <row r="1260" spans="1:12">
      <c r="A1260" s="40"/>
      <c r="B1260" s="4"/>
      <c r="C1260" s="37"/>
      <c r="D1260" s="5"/>
      <c r="E1260" s="38"/>
      <c r="F1260" s="37"/>
      <c r="G1260" s="37"/>
      <c r="H1260" s="37"/>
      <c r="I1260" s="37"/>
      <c r="J1260" s="37"/>
      <c r="K1260" s="37"/>
      <c r="L1260" s="39"/>
    </row>
    <row r="1261" spans="1:12">
      <c r="A1261" s="40"/>
      <c r="B1261" s="4"/>
      <c r="C1261" s="37"/>
      <c r="D1261" s="5"/>
      <c r="E1261" s="38"/>
      <c r="F1261" s="37"/>
      <c r="G1261" s="37"/>
      <c r="H1261" s="37"/>
      <c r="I1261" s="37"/>
      <c r="J1261" s="37"/>
      <c r="K1261" s="37"/>
      <c r="L1261" s="39"/>
    </row>
    <row r="1262" spans="1:12">
      <c r="A1262" s="40"/>
      <c r="B1262" s="4"/>
      <c r="C1262" s="37"/>
      <c r="D1262" s="5"/>
      <c r="E1262" s="38"/>
      <c r="F1262" s="37"/>
      <c r="G1262" s="37"/>
      <c r="H1262" s="37"/>
      <c r="I1262" s="37"/>
      <c r="J1262" s="37"/>
      <c r="K1262" s="37"/>
      <c r="L1262" s="39"/>
    </row>
    <row r="1263" spans="1:12">
      <c r="A1263" s="40"/>
      <c r="B1263" s="4"/>
      <c r="C1263" s="37"/>
      <c r="D1263" s="5"/>
      <c r="E1263" s="38"/>
      <c r="F1263" s="37"/>
      <c r="G1263" s="37"/>
      <c r="H1263" s="37"/>
      <c r="I1263" s="37"/>
      <c r="J1263" s="37"/>
      <c r="K1263" s="37"/>
      <c r="L1263" s="39"/>
    </row>
    <row r="1264" spans="1:12">
      <c r="A1264" s="40"/>
      <c r="B1264" s="4"/>
      <c r="C1264" s="37"/>
      <c r="D1264" s="5"/>
      <c r="E1264" s="38"/>
      <c r="F1264" s="37"/>
      <c r="G1264" s="37"/>
      <c r="H1264" s="37"/>
      <c r="I1264" s="37"/>
      <c r="J1264" s="37"/>
      <c r="K1264" s="37"/>
      <c r="L1264" s="39"/>
    </row>
    <row r="1265" spans="1:12">
      <c r="A1265" s="40"/>
      <c r="B1265" s="4"/>
      <c r="C1265" s="37"/>
      <c r="D1265" s="5"/>
      <c r="E1265" s="38"/>
      <c r="F1265" s="37"/>
      <c r="G1265" s="37"/>
      <c r="H1265" s="37"/>
      <c r="I1265" s="37"/>
      <c r="J1265" s="37"/>
      <c r="K1265" s="37"/>
      <c r="L1265" s="39"/>
    </row>
    <row r="1266" spans="1:12">
      <c r="A1266" s="40"/>
      <c r="B1266" s="4"/>
      <c r="C1266" s="37"/>
      <c r="D1266" s="5"/>
      <c r="E1266" s="38"/>
      <c r="F1266" s="37"/>
      <c r="G1266" s="37"/>
      <c r="H1266" s="37"/>
      <c r="I1266" s="37"/>
      <c r="J1266" s="37"/>
      <c r="K1266" s="37"/>
      <c r="L1266" s="39"/>
    </row>
    <row r="1267" spans="1:12">
      <c r="A1267" s="40"/>
      <c r="B1267" s="4"/>
      <c r="C1267" s="37"/>
      <c r="D1267" s="5"/>
      <c r="E1267" s="38"/>
      <c r="F1267" s="37"/>
      <c r="G1267" s="37"/>
      <c r="H1267" s="37"/>
      <c r="I1267" s="37"/>
      <c r="J1267" s="37"/>
      <c r="K1267" s="37"/>
      <c r="L1267" s="39"/>
    </row>
    <row r="1268" spans="1:12">
      <c r="A1268" s="40"/>
      <c r="B1268" s="4"/>
      <c r="C1268" s="37"/>
      <c r="D1268" s="5"/>
      <c r="E1268" s="38"/>
      <c r="F1268" s="37"/>
      <c r="G1268" s="37"/>
      <c r="H1268" s="37"/>
      <c r="I1268" s="37"/>
      <c r="J1268" s="37"/>
      <c r="K1268" s="37"/>
      <c r="L1268" s="39"/>
    </row>
    <row r="1269" spans="1:12">
      <c r="A1269" s="40"/>
      <c r="B1269" s="4"/>
      <c r="C1269" s="4"/>
      <c r="D1269" s="5"/>
      <c r="E1269" s="38"/>
      <c r="F1269" s="37"/>
      <c r="G1269" s="37"/>
      <c r="H1269" s="37"/>
      <c r="I1269" s="37"/>
      <c r="J1269" s="37"/>
      <c r="K1269" s="37"/>
      <c r="L1269" s="39"/>
    </row>
    <row r="1270" spans="1:12">
      <c r="A1270" s="40"/>
      <c r="B1270" s="4"/>
      <c r="C1270" s="37"/>
      <c r="D1270" s="5"/>
      <c r="E1270" s="38"/>
      <c r="F1270" s="37"/>
      <c r="G1270" s="37"/>
      <c r="H1270" s="37"/>
      <c r="I1270" s="37"/>
      <c r="J1270" s="37"/>
      <c r="K1270" s="37"/>
      <c r="L1270" s="39"/>
    </row>
    <row r="1271" spans="1:12">
      <c r="A1271" s="40"/>
      <c r="B1271" s="4"/>
      <c r="C1271" s="37"/>
      <c r="D1271" s="5"/>
      <c r="E1271" s="38"/>
      <c r="F1271" s="37"/>
      <c r="G1271" s="37"/>
      <c r="H1271" s="37"/>
      <c r="I1271" s="37"/>
      <c r="J1271" s="37"/>
      <c r="K1271" s="37"/>
      <c r="L1271" s="39"/>
    </row>
    <row r="1272" spans="1:12">
      <c r="A1272" s="40"/>
      <c r="B1272" s="4"/>
      <c r="C1272" s="37"/>
      <c r="D1272" s="5"/>
      <c r="E1272" s="38"/>
      <c r="F1272" s="37"/>
      <c r="G1272" s="37"/>
      <c r="H1272" s="37"/>
      <c r="I1272" s="37"/>
      <c r="J1272" s="37"/>
      <c r="K1272" s="37"/>
      <c r="L1272" s="39"/>
    </row>
    <row r="1273" spans="1:12">
      <c r="A1273" s="40"/>
      <c r="B1273" s="4"/>
      <c r="C1273" s="37"/>
      <c r="D1273" s="5"/>
      <c r="E1273" s="38"/>
      <c r="F1273" s="37"/>
      <c r="G1273" s="37"/>
      <c r="H1273" s="37"/>
      <c r="I1273" s="37"/>
      <c r="J1273" s="37"/>
      <c r="K1273" s="37"/>
      <c r="L1273" s="39"/>
    </row>
    <row r="1274" spans="1:12">
      <c r="A1274" s="40"/>
      <c r="B1274" s="4"/>
      <c r="C1274" s="37"/>
      <c r="D1274" s="5"/>
      <c r="E1274" s="38"/>
      <c r="F1274" s="37"/>
      <c r="G1274" s="37"/>
      <c r="H1274" s="37"/>
      <c r="I1274" s="37"/>
      <c r="J1274" s="37"/>
      <c r="K1274" s="37"/>
      <c r="L1274" s="39"/>
    </row>
    <row r="1275" spans="1:12">
      <c r="A1275" s="40"/>
      <c r="B1275" s="4"/>
      <c r="C1275" s="37"/>
      <c r="D1275" s="5"/>
      <c r="E1275" s="38"/>
      <c r="F1275" s="37"/>
      <c r="G1275" s="37"/>
      <c r="H1275" s="37"/>
      <c r="I1275" s="37"/>
      <c r="J1275" s="37"/>
      <c r="K1275" s="37"/>
      <c r="L1275" s="39"/>
    </row>
    <row r="1276" spans="1:12">
      <c r="A1276" s="40"/>
      <c r="B1276" s="4"/>
      <c r="C1276" s="37"/>
      <c r="D1276" s="5"/>
      <c r="E1276" s="38"/>
      <c r="F1276" s="37"/>
      <c r="G1276" s="37"/>
      <c r="H1276" s="37"/>
      <c r="I1276" s="37"/>
      <c r="J1276" s="37"/>
      <c r="K1276" s="37"/>
      <c r="L1276" s="39"/>
    </row>
    <row r="1277" spans="1:12">
      <c r="A1277" s="40"/>
      <c r="B1277" s="4"/>
      <c r="C1277" s="37"/>
      <c r="D1277" s="5"/>
      <c r="E1277" s="38"/>
      <c r="F1277" s="37"/>
      <c r="G1277" s="37"/>
      <c r="H1277" s="37"/>
      <c r="I1277" s="37"/>
      <c r="J1277" s="37"/>
      <c r="K1277" s="37"/>
      <c r="L1277" s="39"/>
    </row>
    <row r="1278" spans="1:12">
      <c r="A1278" s="40"/>
      <c r="B1278" s="4"/>
      <c r="C1278" s="37"/>
      <c r="D1278" s="5"/>
      <c r="E1278" s="38"/>
      <c r="F1278" s="37"/>
      <c r="G1278" s="37"/>
      <c r="H1278" s="37"/>
      <c r="I1278" s="37"/>
      <c r="J1278" s="37"/>
      <c r="K1278" s="37"/>
      <c r="L1278" s="39"/>
    </row>
    <row r="1279" spans="1:12">
      <c r="A1279" s="40"/>
      <c r="B1279" s="4"/>
      <c r="C1279" s="37"/>
      <c r="D1279" s="5"/>
      <c r="E1279" s="38"/>
      <c r="F1279" s="37"/>
      <c r="G1279" s="37"/>
      <c r="H1279" s="37"/>
      <c r="I1279" s="37"/>
      <c r="J1279" s="37"/>
      <c r="K1279" s="37"/>
      <c r="L1279" s="39"/>
    </row>
    <row r="1280" spans="1:12">
      <c r="A1280" s="40"/>
      <c r="B1280" s="4"/>
      <c r="C1280" s="37"/>
      <c r="D1280" s="5"/>
      <c r="E1280" s="38"/>
      <c r="F1280" s="37"/>
      <c r="G1280" s="37"/>
      <c r="H1280" s="37"/>
      <c r="I1280" s="37"/>
      <c r="J1280" s="37"/>
      <c r="K1280" s="37"/>
      <c r="L1280" s="39"/>
    </row>
    <row r="1281" spans="1:12">
      <c r="A1281" s="40"/>
      <c r="B1281" s="4"/>
      <c r="C1281" s="37"/>
      <c r="D1281" s="5"/>
      <c r="E1281" s="38"/>
      <c r="F1281" s="37"/>
      <c r="G1281" s="37"/>
      <c r="H1281" s="37"/>
      <c r="I1281" s="37"/>
      <c r="J1281" s="37"/>
      <c r="K1281" s="37"/>
      <c r="L1281" s="39"/>
    </row>
    <row r="1282" spans="1:12">
      <c r="A1282" s="40"/>
      <c r="B1282" s="4"/>
      <c r="C1282" s="4"/>
      <c r="D1282" s="38"/>
      <c r="E1282" s="38"/>
      <c r="F1282" s="37"/>
      <c r="G1282" s="37"/>
      <c r="H1282" s="37"/>
      <c r="I1282" s="37"/>
      <c r="J1282" s="37"/>
      <c r="K1282" s="37"/>
      <c r="L1282" s="39"/>
    </row>
    <row r="1283" spans="1:12">
      <c r="A1283" s="40"/>
      <c r="B1283" s="4"/>
      <c r="C1283" s="37"/>
      <c r="D1283" s="5"/>
      <c r="E1283" s="38"/>
      <c r="F1283" s="37"/>
      <c r="G1283" s="37"/>
      <c r="H1283" s="37"/>
      <c r="I1283" s="37"/>
      <c r="J1283" s="37"/>
      <c r="K1283" s="37"/>
      <c r="L1283" s="39"/>
    </row>
    <row r="1284" spans="1:12">
      <c r="A1284" s="40"/>
      <c r="B1284" s="4"/>
      <c r="C1284" s="4"/>
      <c r="D1284" s="38"/>
      <c r="E1284" s="38"/>
      <c r="F1284" s="37"/>
      <c r="G1284" s="37"/>
      <c r="H1284" s="37"/>
      <c r="I1284" s="37"/>
      <c r="J1284" s="37"/>
      <c r="K1284" s="37"/>
      <c r="L1284" s="39"/>
    </row>
    <row r="1285" spans="1:12">
      <c r="A1285" s="40"/>
      <c r="B1285" s="4"/>
      <c r="C1285" s="37"/>
      <c r="D1285" s="5"/>
      <c r="E1285" s="38"/>
      <c r="F1285" s="37"/>
      <c r="G1285" s="37"/>
      <c r="H1285" s="37"/>
      <c r="I1285" s="37"/>
      <c r="J1285" s="37"/>
      <c r="K1285" s="37"/>
      <c r="L1285" s="39"/>
    </row>
    <row r="1286" spans="1:12">
      <c r="A1286" s="40"/>
      <c r="B1286" s="4"/>
      <c r="C1286" s="37"/>
      <c r="D1286" s="5"/>
      <c r="E1286" s="38"/>
      <c r="F1286" s="37"/>
      <c r="G1286" s="37"/>
      <c r="H1286" s="37"/>
      <c r="I1286" s="37"/>
      <c r="J1286" s="37"/>
      <c r="K1286" s="37"/>
      <c r="L1286" s="39"/>
    </row>
    <row r="1287" spans="1:12">
      <c r="A1287" s="40"/>
      <c r="B1287" s="4"/>
      <c r="C1287" s="37"/>
      <c r="D1287" s="5"/>
      <c r="E1287" s="38"/>
      <c r="F1287" s="37"/>
      <c r="G1287" s="37"/>
      <c r="H1287" s="37"/>
      <c r="I1287" s="37"/>
      <c r="J1287" s="37"/>
      <c r="K1287" s="37"/>
      <c r="L1287" s="39"/>
    </row>
    <row r="1288" spans="1:12">
      <c r="A1288" s="40"/>
      <c r="B1288" s="4"/>
      <c r="C1288" s="37"/>
      <c r="D1288" s="5"/>
      <c r="E1288" s="38"/>
      <c r="F1288" s="37"/>
      <c r="G1288" s="37"/>
      <c r="H1288" s="37"/>
      <c r="I1288" s="37"/>
      <c r="J1288" s="37"/>
      <c r="K1288" s="37"/>
      <c r="L1288" s="39"/>
    </row>
    <row r="1289" spans="1:12">
      <c r="A1289" s="40"/>
      <c r="B1289" s="4"/>
      <c r="C1289" s="37"/>
      <c r="D1289" s="5"/>
      <c r="E1289" s="38"/>
      <c r="F1289" s="37"/>
      <c r="G1289" s="37"/>
      <c r="H1289" s="37"/>
      <c r="I1289" s="37"/>
      <c r="J1289" s="37"/>
      <c r="K1289" s="37"/>
      <c r="L1289" s="39"/>
    </row>
    <row r="1290" spans="1:12">
      <c r="A1290" s="40"/>
      <c r="B1290" s="4"/>
      <c r="C1290" s="37"/>
      <c r="D1290" s="5"/>
      <c r="E1290" s="38"/>
      <c r="F1290" s="37"/>
      <c r="G1290" s="37"/>
      <c r="H1290" s="37"/>
      <c r="I1290" s="37"/>
      <c r="J1290" s="37"/>
      <c r="K1290" s="37"/>
      <c r="L1290" s="39"/>
    </row>
    <row r="1291" spans="1:12">
      <c r="A1291" s="40"/>
      <c r="B1291" s="4"/>
      <c r="C1291" s="37"/>
      <c r="D1291" s="5"/>
      <c r="E1291" s="38"/>
      <c r="F1291" s="37"/>
      <c r="G1291" s="37"/>
      <c r="H1291" s="37"/>
      <c r="I1291" s="37"/>
      <c r="J1291" s="37"/>
      <c r="K1291" s="37"/>
      <c r="L1291" s="39"/>
    </row>
    <row r="1292" spans="1:12">
      <c r="A1292" s="40"/>
      <c r="B1292" s="4"/>
      <c r="C1292" s="37"/>
      <c r="D1292" s="5"/>
      <c r="E1292" s="38"/>
      <c r="F1292" s="37"/>
      <c r="G1292" s="37"/>
      <c r="H1292" s="37"/>
      <c r="I1292" s="37"/>
      <c r="J1292" s="37"/>
      <c r="K1292" s="37"/>
      <c r="L1292" s="39"/>
    </row>
    <row r="1293" spans="1:12">
      <c r="A1293" s="40"/>
      <c r="B1293" s="4"/>
      <c r="C1293" s="37"/>
      <c r="D1293" s="5"/>
      <c r="E1293" s="38"/>
      <c r="F1293" s="37"/>
      <c r="G1293" s="37"/>
      <c r="H1293" s="37"/>
      <c r="I1293" s="37"/>
      <c r="J1293" s="37"/>
      <c r="K1293" s="37"/>
      <c r="L1293" s="39"/>
    </row>
    <row r="1294" spans="1:12">
      <c r="A1294" s="40"/>
      <c r="B1294" s="4"/>
      <c r="C1294" s="37"/>
      <c r="D1294" s="5"/>
      <c r="E1294" s="38"/>
      <c r="F1294" s="37"/>
      <c r="G1294" s="37"/>
      <c r="H1294" s="37"/>
      <c r="I1294" s="37"/>
      <c r="J1294" s="37"/>
      <c r="K1294" s="37"/>
      <c r="L1294" s="39"/>
    </row>
    <row r="1295" spans="1:12">
      <c r="A1295" s="40"/>
      <c r="B1295" s="4"/>
      <c r="C1295" s="37"/>
      <c r="D1295" s="5"/>
      <c r="E1295" s="38"/>
      <c r="F1295" s="37"/>
      <c r="G1295" s="37"/>
      <c r="H1295" s="37"/>
      <c r="I1295" s="37"/>
      <c r="J1295" s="37"/>
      <c r="K1295" s="37"/>
      <c r="L1295" s="39"/>
    </row>
    <row r="1296" spans="1:12">
      <c r="A1296" s="40"/>
      <c r="B1296" s="4"/>
      <c r="C1296" s="37"/>
      <c r="D1296" s="5"/>
      <c r="E1296" s="38"/>
      <c r="F1296" s="37"/>
      <c r="G1296" s="37"/>
      <c r="H1296" s="37"/>
      <c r="I1296" s="37"/>
      <c r="J1296" s="37"/>
      <c r="K1296" s="37"/>
      <c r="L1296" s="39"/>
    </row>
    <row r="1297" spans="1:12">
      <c r="A1297" s="40"/>
      <c r="B1297" s="4"/>
      <c r="C1297" s="37"/>
      <c r="D1297" s="5"/>
      <c r="E1297" s="38"/>
      <c r="F1297" s="37"/>
      <c r="G1297" s="37"/>
      <c r="H1297" s="37"/>
      <c r="I1297" s="37"/>
      <c r="J1297" s="37"/>
      <c r="K1297" s="37"/>
      <c r="L1297" s="39"/>
    </row>
    <row r="1298" spans="1:12">
      <c r="A1298" s="40"/>
      <c r="B1298" s="4"/>
      <c r="C1298" s="37"/>
      <c r="D1298" s="5"/>
      <c r="E1298" s="38"/>
      <c r="F1298" s="37"/>
      <c r="G1298" s="37"/>
      <c r="H1298" s="37"/>
      <c r="I1298" s="37"/>
      <c r="J1298" s="37"/>
      <c r="K1298" s="37"/>
      <c r="L1298" s="39"/>
    </row>
    <row r="1299" spans="1:12">
      <c r="A1299" s="40"/>
      <c r="B1299" s="4"/>
      <c r="C1299" s="37"/>
      <c r="D1299" s="5"/>
      <c r="E1299" s="38"/>
      <c r="F1299" s="37"/>
      <c r="G1299" s="37"/>
      <c r="H1299" s="37"/>
      <c r="I1299" s="37"/>
      <c r="J1299" s="37"/>
      <c r="K1299" s="37"/>
      <c r="L1299" s="39"/>
    </row>
    <row r="1300" spans="1:12">
      <c r="A1300" s="40"/>
      <c r="B1300" s="4"/>
      <c r="C1300" s="37"/>
      <c r="D1300" s="5"/>
      <c r="E1300" s="38"/>
      <c r="F1300" s="37"/>
      <c r="G1300" s="37"/>
      <c r="H1300" s="37"/>
      <c r="I1300" s="37"/>
      <c r="J1300" s="37"/>
      <c r="K1300" s="37"/>
      <c r="L1300" s="39"/>
    </row>
    <row r="1301" spans="1:12">
      <c r="A1301" s="40"/>
      <c r="B1301" s="4"/>
      <c r="C1301" s="37"/>
      <c r="D1301" s="5"/>
      <c r="E1301" s="38"/>
      <c r="F1301" s="37"/>
      <c r="G1301" s="37"/>
      <c r="H1301" s="37"/>
      <c r="I1301" s="37"/>
      <c r="J1301" s="37"/>
      <c r="K1301" s="37"/>
      <c r="L1301" s="39"/>
    </row>
    <row r="1302" spans="1:12">
      <c r="A1302" s="40"/>
      <c r="B1302" s="4"/>
      <c r="C1302" s="37"/>
      <c r="D1302" s="5"/>
      <c r="E1302" s="38"/>
      <c r="F1302" s="37"/>
      <c r="G1302" s="37"/>
      <c r="H1302" s="37"/>
      <c r="I1302" s="37"/>
      <c r="J1302" s="37"/>
      <c r="K1302" s="37"/>
      <c r="L1302" s="39"/>
    </row>
    <row r="1303" spans="1:12">
      <c r="A1303" s="40"/>
      <c r="B1303" s="4"/>
      <c r="C1303" s="37"/>
      <c r="D1303" s="5"/>
      <c r="E1303" s="38"/>
      <c r="F1303" s="37"/>
      <c r="G1303" s="37"/>
      <c r="H1303" s="37"/>
      <c r="I1303" s="37"/>
      <c r="J1303" s="37"/>
      <c r="K1303" s="37"/>
      <c r="L1303" s="39"/>
    </row>
    <row r="1304" spans="1:12">
      <c r="A1304" s="40"/>
      <c r="B1304" s="4"/>
      <c r="C1304" s="37"/>
      <c r="D1304" s="5"/>
      <c r="E1304" s="38"/>
      <c r="F1304" s="37"/>
      <c r="G1304" s="37"/>
      <c r="H1304" s="37"/>
      <c r="I1304" s="37"/>
      <c r="J1304" s="37"/>
      <c r="K1304" s="37"/>
      <c r="L1304" s="39"/>
    </row>
    <row r="1305" spans="1:12">
      <c r="A1305" s="40"/>
      <c r="B1305" s="4"/>
      <c r="C1305" s="37"/>
      <c r="D1305" s="5"/>
      <c r="E1305" s="38"/>
      <c r="F1305" s="37"/>
      <c r="G1305" s="37"/>
      <c r="H1305" s="37"/>
      <c r="I1305" s="37"/>
      <c r="J1305" s="37"/>
      <c r="K1305" s="37"/>
      <c r="L1305" s="39"/>
    </row>
    <row r="1306" spans="1:12">
      <c r="A1306" s="40"/>
      <c r="B1306" s="4"/>
      <c r="C1306" s="37"/>
      <c r="D1306" s="5"/>
      <c r="E1306" s="38"/>
      <c r="F1306" s="37"/>
      <c r="G1306" s="37"/>
      <c r="H1306" s="37"/>
      <c r="I1306" s="37"/>
      <c r="J1306" s="37"/>
      <c r="K1306" s="37"/>
      <c r="L1306" s="39"/>
    </row>
    <row r="1307" spans="1:12">
      <c r="A1307" s="40"/>
      <c r="B1307" s="4"/>
      <c r="C1307" s="37"/>
      <c r="D1307" s="5"/>
      <c r="E1307" s="38"/>
      <c r="F1307" s="37"/>
      <c r="G1307" s="37"/>
      <c r="H1307" s="37"/>
      <c r="I1307" s="37"/>
      <c r="J1307" s="37"/>
      <c r="K1307" s="37"/>
      <c r="L1307" s="39"/>
    </row>
    <row r="1308" spans="1:12">
      <c r="A1308" s="40"/>
      <c r="B1308" s="4"/>
      <c r="C1308" s="37"/>
      <c r="D1308" s="38"/>
      <c r="E1308" s="38"/>
      <c r="F1308" s="37"/>
      <c r="G1308" s="37"/>
      <c r="H1308" s="37"/>
      <c r="I1308" s="37"/>
      <c r="J1308" s="37"/>
      <c r="K1308" s="37"/>
      <c r="L1308" s="39"/>
    </row>
    <row r="1309" spans="1:12">
      <c r="A1309" s="40"/>
      <c r="B1309" s="4"/>
      <c r="C1309" s="37"/>
      <c r="D1309" s="38"/>
      <c r="E1309" s="38"/>
      <c r="F1309" s="37"/>
      <c r="G1309" s="37"/>
      <c r="H1309" s="37"/>
      <c r="I1309" s="37"/>
      <c r="J1309" s="37"/>
      <c r="K1309" s="37"/>
      <c r="L1309" s="39"/>
    </row>
    <row r="1310" spans="1:12">
      <c r="A1310" s="40"/>
      <c r="B1310" s="4"/>
      <c r="C1310" s="37"/>
      <c r="D1310" s="38"/>
      <c r="E1310" s="38"/>
      <c r="F1310" s="37"/>
      <c r="G1310" s="37"/>
      <c r="H1310" s="37"/>
      <c r="I1310" s="37"/>
      <c r="J1310" s="37"/>
      <c r="K1310" s="37"/>
      <c r="L1310" s="39"/>
    </row>
    <row r="1311" spans="1:12">
      <c r="A1311" s="40"/>
      <c r="B1311" s="4"/>
      <c r="C1311" s="37"/>
      <c r="D1311" s="38"/>
      <c r="E1311" s="38"/>
      <c r="F1311" s="37"/>
      <c r="G1311" s="37"/>
      <c r="H1311" s="37"/>
      <c r="I1311" s="37"/>
      <c r="J1311" s="37"/>
      <c r="K1311" s="37"/>
      <c r="L1311" s="39"/>
    </row>
    <row r="1312" spans="1:12">
      <c r="A1312" s="40"/>
      <c r="B1312" s="4"/>
      <c r="C1312" s="37"/>
      <c r="D1312" s="38"/>
      <c r="E1312" s="38"/>
      <c r="F1312" s="37"/>
      <c r="G1312" s="37"/>
      <c r="H1312" s="37"/>
      <c r="I1312" s="37"/>
      <c r="J1312" s="37"/>
      <c r="K1312" s="37"/>
      <c r="L1312" s="39"/>
    </row>
    <row r="1313" spans="1:12">
      <c r="A1313" s="40"/>
      <c r="B1313" s="37"/>
      <c r="C1313" s="4"/>
      <c r="D1313" s="38"/>
      <c r="E1313" s="38"/>
      <c r="F1313" s="37"/>
      <c r="G1313" s="37"/>
      <c r="H1313" s="37"/>
      <c r="I1313" s="37"/>
      <c r="J1313" s="37"/>
      <c r="K1313" s="37"/>
      <c r="L1313" s="39"/>
    </row>
    <row r="1314" spans="1:12">
      <c r="A1314" s="40"/>
      <c r="B1314" s="4"/>
      <c r="C1314" s="37"/>
      <c r="D1314" s="38"/>
      <c r="E1314" s="38"/>
      <c r="F1314" s="37"/>
      <c r="G1314" s="37"/>
      <c r="H1314" s="37"/>
      <c r="I1314" s="37"/>
      <c r="J1314" s="37"/>
      <c r="K1314" s="37"/>
      <c r="L1314" s="39"/>
    </row>
    <row r="1315" spans="1:12">
      <c r="A1315" s="40"/>
      <c r="B1315" s="4"/>
      <c r="C1315" s="37"/>
      <c r="D1315" s="38"/>
      <c r="E1315" s="38"/>
      <c r="F1315" s="37"/>
      <c r="G1315" s="37"/>
      <c r="H1315" s="37"/>
      <c r="I1315" s="37"/>
      <c r="J1315" s="37"/>
      <c r="K1315" s="37"/>
      <c r="L1315" s="39"/>
    </row>
    <row r="1316" spans="1:12">
      <c r="A1316" s="40"/>
      <c r="B1316" s="4"/>
      <c r="C1316" s="37"/>
      <c r="D1316" s="38"/>
      <c r="E1316" s="38"/>
      <c r="F1316" s="37"/>
      <c r="G1316" s="37"/>
      <c r="H1316" s="37"/>
      <c r="I1316" s="37"/>
      <c r="J1316" s="37"/>
      <c r="K1316" s="37"/>
      <c r="L1316" s="39"/>
    </row>
    <row r="1317" spans="1:12">
      <c r="A1317" s="40"/>
      <c r="B1317" s="4"/>
      <c r="C1317" s="37"/>
      <c r="D1317" s="38"/>
      <c r="E1317" s="38"/>
      <c r="F1317" s="37"/>
      <c r="G1317" s="37"/>
      <c r="H1317" s="37"/>
      <c r="I1317" s="37"/>
      <c r="J1317" s="37"/>
      <c r="K1317" s="37"/>
      <c r="L1317" s="39"/>
    </row>
    <row r="1318" spans="1:12">
      <c r="A1318" s="40"/>
      <c r="B1318" s="4"/>
      <c r="C1318" s="37"/>
      <c r="D1318" s="38"/>
      <c r="E1318" s="38"/>
      <c r="F1318" s="37"/>
      <c r="G1318" s="37"/>
      <c r="H1318" s="37"/>
      <c r="I1318" s="37"/>
      <c r="J1318" s="37"/>
      <c r="K1318" s="37"/>
      <c r="L1318" s="39"/>
    </row>
    <row r="1319" spans="1:12">
      <c r="A1319" s="40"/>
      <c r="B1319" s="4"/>
      <c r="C1319" s="37"/>
      <c r="D1319" s="38"/>
      <c r="E1319" s="38"/>
      <c r="F1319" s="37"/>
      <c r="G1319" s="37"/>
      <c r="H1319" s="37"/>
      <c r="I1319" s="37"/>
      <c r="J1319" s="37"/>
      <c r="K1319" s="37"/>
      <c r="L1319" s="39"/>
    </row>
    <row r="1320" spans="1:12">
      <c r="A1320" s="40"/>
      <c r="B1320" s="4"/>
      <c r="C1320" s="37"/>
      <c r="D1320" s="38"/>
      <c r="E1320" s="38"/>
      <c r="F1320" s="37"/>
      <c r="G1320" s="37"/>
      <c r="H1320" s="37"/>
      <c r="I1320" s="37"/>
      <c r="J1320" s="37"/>
      <c r="K1320" s="37"/>
      <c r="L1320" s="39"/>
    </row>
    <row r="1321" spans="1:12">
      <c r="A1321" s="40"/>
      <c r="B1321" s="4"/>
      <c r="C1321" s="37"/>
      <c r="D1321" s="38"/>
      <c r="E1321" s="38"/>
      <c r="F1321" s="37"/>
      <c r="G1321" s="37"/>
      <c r="H1321" s="37"/>
      <c r="I1321" s="37"/>
      <c r="J1321" s="37"/>
      <c r="K1321" s="37"/>
      <c r="L1321" s="39"/>
    </row>
    <row r="1322" spans="1:12">
      <c r="A1322" s="40"/>
      <c r="B1322" s="4"/>
      <c r="C1322" s="37"/>
      <c r="D1322" s="38"/>
      <c r="E1322" s="38"/>
      <c r="F1322" s="37"/>
      <c r="G1322" s="37"/>
      <c r="H1322" s="37"/>
      <c r="I1322" s="37"/>
      <c r="J1322" s="37"/>
      <c r="K1322" s="37"/>
      <c r="L1322" s="39"/>
    </row>
    <row r="1323" spans="1:12">
      <c r="A1323" s="40"/>
      <c r="B1323" s="4"/>
      <c r="C1323" s="37"/>
      <c r="D1323" s="38"/>
      <c r="E1323" s="38"/>
      <c r="F1323" s="37"/>
      <c r="G1323" s="37"/>
      <c r="H1323" s="37"/>
      <c r="I1323" s="37"/>
      <c r="J1323" s="37"/>
      <c r="K1323" s="37"/>
      <c r="L1323" s="39"/>
    </row>
    <row r="1324" spans="1:12">
      <c r="A1324" s="40"/>
      <c r="B1324" s="4"/>
      <c r="C1324" s="37"/>
      <c r="D1324" s="38"/>
      <c r="E1324" s="38"/>
      <c r="F1324" s="37"/>
      <c r="G1324" s="37"/>
      <c r="H1324" s="37"/>
      <c r="I1324" s="37"/>
      <c r="J1324" s="37"/>
      <c r="K1324" s="37"/>
      <c r="L1324" s="39"/>
    </row>
    <row r="1325" spans="1:12">
      <c r="A1325" s="40"/>
      <c r="B1325" s="4"/>
      <c r="C1325" s="37"/>
      <c r="D1325" s="38"/>
      <c r="E1325" s="38"/>
      <c r="F1325" s="37"/>
      <c r="G1325" s="37"/>
      <c r="H1325" s="37"/>
      <c r="I1325" s="37"/>
      <c r="J1325" s="37"/>
      <c r="K1325" s="37"/>
      <c r="L1325" s="39"/>
    </row>
    <row r="1326" spans="1:12">
      <c r="A1326" s="40"/>
      <c r="B1326" s="4"/>
      <c r="C1326" s="37"/>
      <c r="D1326" s="38"/>
      <c r="E1326" s="38"/>
      <c r="F1326" s="37"/>
      <c r="G1326" s="37"/>
      <c r="H1326" s="37"/>
      <c r="I1326" s="37"/>
      <c r="J1326" s="37"/>
      <c r="K1326" s="37"/>
      <c r="L1326" s="39"/>
    </row>
    <row r="1327" spans="1:12">
      <c r="A1327" s="40"/>
      <c r="B1327" s="4"/>
      <c r="C1327" s="37"/>
      <c r="D1327" s="38"/>
      <c r="E1327" s="38"/>
      <c r="F1327" s="37"/>
      <c r="G1327" s="37"/>
      <c r="H1327" s="37"/>
      <c r="I1327" s="37"/>
      <c r="J1327" s="37"/>
      <c r="K1327" s="37"/>
      <c r="L1327" s="39"/>
    </row>
    <row r="1328" spans="1:12">
      <c r="A1328" s="40"/>
      <c r="B1328" s="4"/>
      <c r="C1328" s="37"/>
      <c r="D1328" s="38"/>
      <c r="E1328" s="38"/>
      <c r="F1328" s="37"/>
      <c r="G1328" s="37"/>
      <c r="H1328" s="37"/>
      <c r="I1328" s="37"/>
      <c r="J1328" s="37"/>
      <c r="K1328" s="37"/>
      <c r="L1328" s="39"/>
    </row>
    <row r="1329" spans="1:12">
      <c r="A1329" s="40"/>
      <c r="B1329" s="4"/>
      <c r="C1329" s="37"/>
      <c r="D1329" s="38"/>
      <c r="E1329" s="38"/>
      <c r="F1329" s="37"/>
      <c r="G1329" s="37"/>
      <c r="H1329" s="37"/>
      <c r="I1329" s="37"/>
      <c r="J1329" s="37"/>
      <c r="K1329" s="37"/>
      <c r="L1329" s="39"/>
    </row>
    <row r="1330" spans="1:12">
      <c r="A1330" s="40"/>
      <c r="B1330" s="4"/>
      <c r="C1330" s="37"/>
      <c r="D1330" s="38"/>
      <c r="E1330" s="38"/>
      <c r="F1330" s="37"/>
      <c r="G1330" s="37"/>
      <c r="H1330" s="37"/>
      <c r="I1330" s="37"/>
      <c r="J1330" s="37"/>
      <c r="K1330" s="37"/>
      <c r="L1330" s="39"/>
    </row>
    <row r="1331" spans="1:12">
      <c r="A1331" s="40"/>
      <c r="B1331" s="4"/>
      <c r="C1331" s="37"/>
      <c r="D1331" s="38"/>
      <c r="E1331" s="38"/>
      <c r="F1331" s="37"/>
      <c r="G1331" s="37"/>
      <c r="H1331" s="37"/>
      <c r="I1331" s="37"/>
      <c r="J1331" s="37"/>
      <c r="K1331" s="37"/>
      <c r="L1331" s="39"/>
    </row>
    <row r="1332" spans="1:12">
      <c r="A1332" s="40"/>
      <c r="B1332" s="4"/>
      <c r="C1332" s="37"/>
      <c r="D1332" s="38"/>
      <c r="E1332" s="38"/>
      <c r="F1332" s="37"/>
      <c r="G1332" s="37"/>
      <c r="H1332" s="37"/>
      <c r="I1332" s="37"/>
      <c r="J1332" s="37"/>
      <c r="K1332" s="37"/>
      <c r="L1332" s="39"/>
    </row>
    <row r="1333" spans="1:12">
      <c r="A1333" s="40"/>
      <c r="B1333" s="4"/>
      <c r="C1333" s="37"/>
      <c r="D1333" s="38"/>
      <c r="E1333" s="38"/>
      <c r="F1333" s="37"/>
      <c r="G1333" s="37"/>
      <c r="H1333" s="37"/>
      <c r="I1333" s="37"/>
      <c r="J1333" s="37"/>
      <c r="K1333" s="37"/>
      <c r="L1333" s="39"/>
    </row>
    <row r="1334" spans="1:12">
      <c r="A1334" s="40"/>
      <c r="B1334" s="4"/>
      <c r="C1334" s="37"/>
      <c r="D1334" s="38"/>
      <c r="E1334" s="38"/>
      <c r="F1334" s="37"/>
      <c r="G1334" s="37"/>
      <c r="H1334" s="37"/>
      <c r="I1334" s="37"/>
      <c r="J1334" s="37"/>
      <c r="K1334" s="37"/>
      <c r="L1334" s="39"/>
    </row>
    <row r="1335" spans="1:12">
      <c r="A1335" s="40"/>
      <c r="B1335" s="4"/>
      <c r="C1335" s="37"/>
      <c r="D1335" s="38"/>
      <c r="E1335" s="38"/>
      <c r="F1335" s="37"/>
      <c r="G1335" s="37"/>
      <c r="H1335" s="37"/>
      <c r="I1335" s="37"/>
      <c r="J1335" s="37"/>
      <c r="K1335" s="37"/>
      <c r="L1335" s="39"/>
    </row>
    <row r="1336" spans="1:12">
      <c r="A1336" s="40"/>
      <c r="B1336" s="4"/>
      <c r="C1336" s="37"/>
      <c r="D1336" s="38"/>
      <c r="E1336" s="38"/>
      <c r="F1336" s="37"/>
      <c r="G1336" s="37"/>
      <c r="H1336" s="37"/>
      <c r="I1336" s="37"/>
      <c r="J1336" s="37"/>
      <c r="K1336" s="37"/>
      <c r="L1336" s="39"/>
    </row>
    <row r="1337" spans="1:12">
      <c r="A1337" s="40"/>
      <c r="B1337" s="4"/>
      <c r="C1337" s="37"/>
      <c r="D1337" s="38"/>
      <c r="E1337" s="38"/>
      <c r="F1337" s="37"/>
      <c r="G1337" s="37"/>
      <c r="H1337" s="37"/>
      <c r="I1337" s="37"/>
      <c r="J1337" s="37"/>
      <c r="K1337" s="37"/>
      <c r="L1337" s="39"/>
    </row>
    <row r="1338" spans="1:12">
      <c r="A1338" s="40"/>
      <c r="B1338" s="37"/>
      <c r="C1338" s="37"/>
      <c r="D1338" s="38"/>
      <c r="E1338" s="38"/>
      <c r="F1338" s="37"/>
      <c r="G1338" s="37"/>
      <c r="H1338" s="37"/>
      <c r="I1338" s="37"/>
      <c r="J1338" s="37"/>
      <c r="K1338" s="37"/>
      <c r="L1338" s="39"/>
    </row>
    <row r="1339" spans="1:12">
      <c r="A1339" s="40"/>
      <c r="B1339" s="4"/>
      <c r="C1339" s="37"/>
      <c r="D1339" s="38"/>
      <c r="E1339" s="38"/>
      <c r="F1339" s="37"/>
      <c r="G1339" s="37"/>
      <c r="H1339" s="37"/>
      <c r="I1339" s="37"/>
      <c r="J1339" s="37"/>
      <c r="K1339" s="37"/>
      <c r="L1339" s="39"/>
    </row>
    <row r="1340" spans="1:12">
      <c r="A1340" s="40"/>
      <c r="B1340" s="4"/>
      <c r="C1340" s="37"/>
      <c r="D1340" s="38"/>
      <c r="E1340" s="38"/>
      <c r="F1340" s="37"/>
      <c r="G1340" s="37"/>
      <c r="H1340" s="37"/>
      <c r="I1340" s="37"/>
      <c r="J1340" s="37"/>
      <c r="K1340" s="37"/>
      <c r="L1340" s="39"/>
    </row>
    <row r="1341" spans="1:12">
      <c r="A1341" s="40"/>
      <c r="B1341" s="4"/>
      <c r="C1341" s="37"/>
      <c r="D1341" s="38"/>
      <c r="E1341" s="38"/>
      <c r="F1341" s="37"/>
      <c r="G1341" s="37"/>
      <c r="H1341" s="37"/>
      <c r="I1341" s="37"/>
      <c r="J1341" s="37"/>
      <c r="K1341" s="37"/>
      <c r="L1341" s="39"/>
    </row>
    <row r="1342" spans="1:12">
      <c r="A1342" s="40"/>
      <c r="B1342" s="4"/>
      <c r="C1342" s="37"/>
      <c r="D1342" s="38"/>
      <c r="E1342" s="38"/>
      <c r="F1342" s="37"/>
      <c r="G1342" s="37"/>
      <c r="H1342" s="37"/>
      <c r="I1342" s="37"/>
      <c r="J1342" s="37"/>
      <c r="K1342" s="37"/>
      <c r="L1342" s="39"/>
    </row>
    <row r="1343" spans="1:12">
      <c r="A1343" s="40"/>
      <c r="B1343" s="4"/>
      <c r="C1343" s="37"/>
      <c r="D1343" s="38"/>
      <c r="E1343" s="38"/>
      <c r="F1343" s="37"/>
      <c r="G1343" s="37"/>
      <c r="H1343" s="37"/>
      <c r="I1343" s="37"/>
      <c r="J1343" s="37"/>
      <c r="K1343" s="37"/>
      <c r="L1343" s="39"/>
    </row>
    <row r="1344" spans="1:12">
      <c r="A1344" s="40"/>
      <c r="B1344" s="4"/>
      <c r="C1344" s="37"/>
      <c r="D1344" s="38"/>
      <c r="E1344" s="38"/>
      <c r="F1344" s="37"/>
      <c r="G1344" s="37"/>
      <c r="H1344" s="37"/>
      <c r="I1344" s="37"/>
      <c r="J1344" s="37"/>
      <c r="K1344" s="37"/>
      <c r="L1344" s="39"/>
    </row>
    <row r="1345" spans="1:12">
      <c r="A1345" s="40"/>
      <c r="B1345" s="4"/>
      <c r="C1345" s="37"/>
      <c r="D1345" s="38"/>
      <c r="E1345" s="38"/>
      <c r="F1345" s="37"/>
      <c r="G1345" s="37"/>
      <c r="H1345" s="37"/>
      <c r="I1345" s="37"/>
      <c r="J1345" s="37"/>
      <c r="K1345" s="37"/>
      <c r="L1345" s="39"/>
    </row>
    <row r="1346" spans="1:12">
      <c r="A1346" s="40"/>
      <c r="B1346" s="4"/>
      <c r="C1346" s="37"/>
      <c r="D1346" s="38"/>
      <c r="E1346" s="38"/>
      <c r="F1346" s="37"/>
      <c r="G1346" s="37"/>
      <c r="H1346" s="37"/>
      <c r="I1346" s="37"/>
      <c r="J1346" s="37"/>
      <c r="K1346" s="37"/>
      <c r="L1346" s="39"/>
    </row>
    <row r="1347" spans="1:12">
      <c r="A1347" s="40"/>
      <c r="B1347" s="4"/>
      <c r="C1347" s="37"/>
      <c r="D1347" s="38"/>
      <c r="E1347" s="38"/>
      <c r="F1347" s="37"/>
      <c r="G1347" s="37"/>
      <c r="H1347" s="37"/>
      <c r="I1347" s="37"/>
      <c r="J1347" s="37"/>
      <c r="K1347" s="37"/>
      <c r="L1347" s="39"/>
    </row>
    <row r="1348" spans="1:12">
      <c r="A1348" s="40"/>
      <c r="B1348" s="37"/>
      <c r="C1348" s="37"/>
      <c r="D1348" s="38"/>
      <c r="E1348" s="38"/>
      <c r="F1348" s="37"/>
      <c r="G1348" s="37"/>
      <c r="H1348" s="37"/>
      <c r="I1348" s="37"/>
      <c r="J1348" s="37"/>
      <c r="K1348" s="37"/>
      <c r="L1348" s="39"/>
    </row>
    <row r="1349" spans="1:12">
      <c r="A1349" s="40"/>
      <c r="B1349" s="37"/>
      <c r="C1349" s="37"/>
      <c r="D1349" s="38"/>
      <c r="E1349" s="38"/>
      <c r="F1349" s="37"/>
      <c r="G1349" s="37"/>
      <c r="H1349" s="37"/>
      <c r="I1349" s="37"/>
      <c r="J1349" s="37"/>
      <c r="K1349" s="37"/>
      <c r="L1349" s="39"/>
    </row>
    <row r="1350" spans="1:12">
      <c r="A1350" s="40"/>
      <c r="B1350" s="37"/>
      <c r="C1350" s="37"/>
      <c r="D1350" s="38"/>
      <c r="E1350" s="38"/>
      <c r="F1350" s="37"/>
      <c r="G1350" s="37"/>
      <c r="H1350" s="37"/>
      <c r="I1350" s="37"/>
      <c r="J1350" s="37"/>
      <c r="K1350" s="37"/>
      <c r="L1350" s="39"/>
    </row>
    <row r="1351" spans="1:12">
      <c r="A1351" s="40"/>
      <c r="B1351" s="37"/>
      <c r="C1351" s="37"/>
      <c r="D1351" s="38"/>
      <c r="E1351" s="38"/>
      <c r="F1351" s="37"/>
      <c r="G1351" s="37"/>
      <c r="H1351" s="37"/>
      <c r="I1351" s="37"/>
      <c r="J1351" s="37"/>
      <c r="K1351" s="37"/>
      <c r="L1351" s="39"/>
    </row>
    <row r="1352" spans="1:12">
      <c r="A1352" s="40"/>
      <c r="B1352" s="37"/>
      <c r="C1352" s="37"/>
      <c r="D1352" s="38"/>
      <c r="E1352" s="38"/>
      <c r="F1352" s="37"/>
      <c r="G1352" s="37"/>
      <c r="H1352" s="37"/>
      <c r="I1352" s="37"/>
      <c r="J1352" s="37"/>
      <c r="K1352" s="37"/>
      <c r="L1352" s="39"/>
    </row>
    <row r="1353" spans="1:12">
      <c r="A1353" s="40"/>
      <c r="B1353" s="37"/>
      <c r="C1353" s="37"/>
      <c r="D1353" s="38"/>
      <c r="E1353" s="38"/>
      <c r="F1353" s="37"/>
      <c r="G1353" s="37"/>
      <c r="H1353" s="37"/>
      <c r="I1353" s="37"/>
      <c r="J1353" s="37"/>
      <c r="K1353" s="37"/>
      <c r="L1353" s="39"/>
    </row>
    <row r="1354" spans="1:12">
      <c r="A1354" s="40"/>
      <c r="B1354" s="37"/>
      <c r="C1354" s="37"/>
      <c r="D1354" s="38"/>
      <c r="E1354" s="38"/>
      <c r="F1354" s="37"/>
      <c r="G1354" s="37"/>
      <c r="H1354" s="37"/>
      <c r="I1354" s="37"/>
      <c r="J1354" s="37"/>
      <c r="K1354" s="37"/>
      <c r="L1354" s="39"/>
    </row>
    <row r="1355" spans="1:12">
      <c r="A1355" s="40"/>
      <c r="B1355" s="37"/>
      <c r="C1355" s="37"/>
      <c r="D1355" s="38"/>
      <c r="E1355" s="38"/>
      <c r="F1355" s="37"/>
      <c r="G1355" s="37"/>
      <c r="H1355" s="37"/>
      <c r="I1355" s="37"/>
      <c r="J1355" s="37"/>
      <c r="K1355" s="37"/>
      <c r="L1355" s="39"/>
    </row>
    <row r="1356" spans="1:12">
      <c r="A1356" s="40"/>
      <c r="B1356" s="37"/>
      <c r="C1356" s="37"/>
      <c r="D1356" s="38"/>
      <c r="E1356" s="38"/>
      <c r="F1356" s="37"/>
      <c r="G1356" s="37"/>
      <c r="H1356" s="37"/>
      <c r="I1356" s="37"/>
      <c r="J1356" s="37"/>
      <c r="K1356" s="37"/>
      <c r="L1356" s="39"/>
    </row>
    <row r="1357" spans="1:12">
      <c r="A1357" s="40"/>
      <c r="B1357" s="37"/>
      <c r="C1357" s="37"/>
      <c r="D1357" s="38"/>
      <c r="E1357" s="38"/>
      <c r="F1357" s="37"/>
      <c r="G1357" s="37"/>
      <c r="H1357" s="37"/>
      <c r="I1357" s="37"/>
      <c r="J1357" s="37"/>
      <c r="K1357" s="37"/>
      <c r="L1357" s="39"/>
    </row>
    <row r="1358" spans="1:12">
      <c r="A1358" s="40"/>
      <c r="B1358" s="37"/>
      <c r="C1358" s="37"/>
      <c r="D1358" s="38"/>
      <c r="E1358" s="38"/>
      <c r="F1358" s="37"/>
      <c r="G1358" s="37"/>
      <c r="H1358" s="37"/>
      <c r="I1358" s="37"/>
      <c r="J1358" s="37"/>
      <c r="K1358" s="37"/>
      <c r="L1358" s="39"/>
    </row>
    <row r="1359" spans="1:12">
      <c r="A1359" s="40"/>
      <c r="B1359" s="37"/>
      <c r="C1359" s="37"/>
      <c r="D1359" s="38"/>
      <c r="E1359" s="38"/>
      <c r="F1359" s="37"/>
      <c r="G1359" s="37"/>
      <c r="H1359" s="37"/>
      <c r="I1359" s="37"/>
      <c r="J1359" s="37"/>
      <c r="K1359" s="37"/>
      <c r="L1359" s="39"/>
    </row>
    <row r="1360" spans="1:12">
      <c r="A1360" s="40"/>
      <c r="B1360" s="37"/>
      <c r="C1360" s="37"/>
      <c r="D1360" s="38"/>
      <c r="E1360" s="38"/>
      <c r="F1360" s="37"/>
      <c r="G1360" s="37"/>
      <c r="H1360" s="37"/>
      <c r="I1360" s="37"/>
      <c r="J1360" s="37"/>
      <c r="K1360" s="37"/>
      <c r="L1360" s="39"/>
    </row>
    <row r="1361" spans="1:12">
      <c r="A1361" s="40"/>
      <c r="B1361" s="37"/>
      <c r="C1361" s="37"/>
      <c r="D1361" s="38"/>
      <c r="E1361" s="38"/>
      <c r="F1361" s="37"/>
      <c r="G1361" s="37"/>
      <c r="H1361" s="37"/>
      <c r="I1361" s="37"/>
      <c r="J1361" s="37"/>
      <c r="K1361" s="37"/>
      <c r="L1361" s="39"/>
    </row>
    <row r="1362" spans="1:12">
      <c r="A1362" s="40"/>
      <c r="B1362" s="37"/>
      <c r="C1362" s="37"/>
      <c r="D1362" s="38"/>
      <c r="E1362" s="38"/>
      <c r="F1362" s="37"/>
      <c r="G1362" s="37"/>
      <c r="H1362" s="37"/>
      <c r="I1362" s="37"/>
      <c r="J1362" s="37"/>
      <c r="K1362" s="37"/>
      <c r="L1362" s="39"/>
    </row>
    <row r="1363" spans="1:12">
      <c r="A1363" s="40"/>
      <c r="B1363" s="37"/>
      <c r="C1363" s="37"/>
      <c r="D1363" s="38"/>
      <c r="E1363" s="38"/>
      <c r="F1363" s="37"/>
      <c r="G1363" s="37"/>
      <c r="H1363" s="37"/>
      <c r="I1363" s="37"/>
      <c r="J1363" s="37"/>
      <c r="K1363" s="37"/>
      <c r="L1363" s="39"/>
    </row>
    <row r="1364" spans="1:12">
      <c r="A1364" s="40"/>
      <c r="B1364" s="37"/>
      <c r="C1364" s="37"/>
      <c r="D1364" s="38"/>
      <c r="E1364" s="38"/>
      <c r="F1364" s="37"/>
      <c r="G1364" s="37"/>
      <c r="H1364" s="37"/>
      <c r="I1364" s="37"/>
      <c r="J1364" s="37"/>
      <c r="K1364" s="37"/>
      <c r="L1364" s="39"/>
    </row>
    <row r="1365" spans="1:12">
      <c r="A1365" s="40"/>
      <c r="B1365" s="37"/>
      <c r="C1365" s="37"/>
      <c r="D1365" s="38"/>
      <c r="E1365" s="38"/>
      <c r="F1365" s="37"/>
      <c r="G1365" s="37"/>
      <c r="H1365" s="37"/>
      <c r="I1365" s="37"/>
      <c r="J1365" s="37"/>
      <c r="K1365" s="37"/>
      <c r="L1365" s="39"/>
    </row>
    <row r="1366" spans="1:12">
      <c r="A1366" s="40"/>
      <c r="B1366" s="37"/>
      <c r="C1366" s="37"/>
      <c r="D1366" s="38"/>
      <c r="E1366" s="38"/>
      <c r="F1366" s="37"/>
      <c r="G1366" s="37"/>
      <c r="H1366" s="37"/>
      <c r="I1366" s="37"/>
      <c r="J1366" s="37"/>
      <c r="K1366" s="37"/>
      <c r="L1366" s="39"/>
    </row>
    <row r="1367" spans="1:12">
      <c r="A1367" s="40"/>
      <c r="B1367" s="37"/>
      <c r="C1367" s="37"/>
      <c r="D1367" s="38"/>
      <c r="E1367" s="38"/>
      <c r="F1367" s="37"/>
      <c r="G1367" s="37"/>
      <c r="H1367" s="37"/>
      <c r="I1367" s="37"/>
      <c r="J1367" s="37"/>
      <c r="K1367" s="37"/>
      <c r="L1367" s="39"/>
    </row>
    <row r="1368" spans="1:12">
      <c r="A1368" s="40"/>
      <c r="B1368" s="37"/>
      <c r="C1368" s="37"/>
      <c r="D1368" s="38"/>
      <c r="E1368" s="38"/>
      <c r="F1368" s="37"/>
      <c r="G1368" s="37"/>
      <c r="H1368" s="37"/>
      <c r="I1368" s="37"/>
      <c r="J1368" s="37"/>
      <c r="K1368" s="37"/>
      <c r="L1368" s="39"/>
    </row>
    <row r="1369" spans="1:12">
      <c r="A1369" s="40"/>
      <c r="B1369" s="37"/>
      <c r="C1369" s="37"/>
      <c r="D1369" s="38"/>
      <c r="E1369" s="38"/>
      <c r="F1369" s="37"/>
      <c r="G1369" s="37"/>
      <c r="H1369" s="37"/>
      <c r="I1369" s="37"/>
      <c r="J1369" s="37"/>
      <c r="K1369" s="37"/>
      <c r="L1369" s="39"/>
    </row>
    <row r="1370" spans="1:12">
      <c r="A1370" s="40"/>
      <c r="B1370" s="37"/>
      <c r="C1370" s="37"/>
      <c r="D1370" s="38"/>
      <c r="E1370" s="38"/>
      <c r="F1370" s="37"/>
      <c r="G1370" s="37"/>
      <c r="H1370" s="37"/>
      <c r="I1370" s="37"/>
      <c r="J1370" s="37"/>
      <c r="K1370" s="37"/>
      <c r="L1370" s="39"/>
    </row>
    <row r="1371" spans="1:12">
      <c r="A1371" s="40"/>
      <c r="B1371" s="37"/>
      <c r="C1371" s="37"/>
      <c r="D1371" s="38"/>
      <c r="E1371" s="38"/>
      <c r="F1371" s="37"/>
      <c r="G1371" s="37"/>
      <c r="H1371" s="37"/>
      <c r="I1371" s="37"/>
      <c r="J1371" s="37"/>
      <c r="K1371" s="37"/>
      <c r="L1371" s="39"/>
    </row>
    <row r="1372" spans="1:12">
      <c r="A1372" s="40"/>
      <c r="B1372" s="37"/>
      <c r="C1372" s="37"/>
      <c r="D1372" s="38"/>
      <c r="E1372" s="38"/>
      <c r="F1372" s="37"/>
      <c r="G1372" s="37"/>
      <c r="H1372" s="37"/>
      <c r="I1372" s="37"/>
      <c r="J1372" s="37"/>
      <c r="K1372" s="37"/>
      <c r="L1372" s="39"/>
    </row>
    <row r="1373" spans="1:12">
      <c r="A1373" s="40"/>
      <c r="B1373" s="37"/>
      <c r="C1373" s="37"/>
      <c r="D1373" s="38"/>
      <c r="E1373" s="38"/>
      <c r="F1373" s="37"/>
      <c r="G1373" s="37"/>
      <c r="H1373" s="37"/>
      <c r="I1373" s="37"/>
      <c r="J1373" s="37"/>
      <c r="K1373" s="37"/>
      <c r="L1373" s="39"/>
    </row>
    <row r="1374" spans="1:12">
      <c r="A1374" s="40"/>
      <c r="B1374" s="37"/>
      <c r="C1374" s="37"/>
      <c r="D1374" s="38"/>
      <c r="E1374" s="38"/>
      <c r="F1374" s="37"/>
      <c r="G1374" s="37"/>
      <c r="H1374" s="37"/>
      <c r="I1374" s="37"/>
      <c r="J1374" s="37"/>
      <c r="K1374" s="37"/>
      <c r="L1374" s="39"/>
    </row>
    <row r="1375" spans="1:12">
      <c r="A1375" s="40"/>
      <c r="B1375" s="37"/>
      <c r="C1375" s="37"/>
      <c r="D1375" s="38"/>
      <c r="E1375" s="38"/>
      <c r="F1375" s="37"/>
      <c r="G1375" s="37"/>
      <c r="H1375" s="37"/>
      <c r="I1375" s="37"/>
      <c r="J1375" s="37"/>
      <c r="K1375" s="37"/>
      <c r="L1375" s="39"/>
    </row>
    <row r="1376" spans="1:12">
      <c r="A1376" s="40"/>
      <c r="B1376" s="37"/>
      <c r="C1376" s="37"/>
      <c r="D1376" s="38"/>
      <c r="E1376" s="38"/>
      <c r="F1376" s="37"/>
      <c r="G1376" s="37"/>
      <c r="H1376" s="37"/>
      <c r="I1376" s="37"/>
      <c r="J1376" s="37"/>
      <c r="K1376" s="37"/>
      <c r="L1376" s="39"/>
    </row>
    <row r="1377" spans="1:12">
      <c r="A1377" s="40"/>
      <c r="B1377" s="37"/>
      <c r="C1377" s="37"/>
      <c r="D1377" s="38"/>
      <c r="E1377" s="38"/>
      <c r="F1377" s="37"/>
      <c r="G1377" s="37"/>
      <c r="H1377" s="37"/>
      <c r="I1377" s="37"/>
      <c r="J1377" s="37"/>
      <c r="K1377" s="37"/>
      <c r="L1377" s="39"/>
    </row>
    <row r="1378" spans="1:12">
      <c r="A1378" s="40"/>
      <c r="B1378" s="37"/>
      <c r="C1378" s="4"/>
      <c r="D1378" s="38"/>
      <c r="E1378" s="38"/>
      <c r="F1378" s="37"/>
      <c r="G1378" s="37"/>
      <c r="H1378" s="37"/>
      <c r="I1378" s="37"/>
      <c r="J1378" s="37"/>
      <c r="K1378" s="37"/>
      <c r="L1378" s="39"/>
    </row>
    <row r="1379" spans="1:12">
      <c r="A1379" s="40"/>
      <c r="B1379" s="37"/>
      <c r="C1379" s="37"/>
      <c r="D1379" s="38"/>
      <c r="E1379" s="38"/>
      <c r="F1379" s="37"/>
      <c r="G1379" s="37"/>
      <c r="H1379" s="37"/>
      <c r="I1379" s="37"/>
      <c r="J1379" s="37"/>
      <c r="K1379" s="37"/>
      <c r="L1379" s="39"/>
    </row>
    <row r="1380" spans="1:12">
      <c r="A1380" s="40"/>
      <c r="B1380" s="37"/>
      <c r="C1380" s="37"/>
      <c r="D1380" s="38"/>
      <c r="E1380" s="38"/>
      <c r="F1380" s="37"/>
      <c r="G1380" s="37"/>
      <c r="H1380" s="37"/>
      <c r="I1380" s="37"/>
      <c r="J1380" s="37"/>
      <c r="K1380" s="37"/>
      <c r="L1380" s="39"/>
    </row>
    <row r="1381" spans="1:12">
      <c r="A1381" s="40"/>
      <c r="B1381" s="37"/>
      <c r="C1381" s="37"/>
      <c r="D1381" s="38"/>
      <c r="E1381" s="38"/>
      <c r="F1381" s="37"/>
      <c r="G1381" s="37"/>
      <c r="H1381" s="37"/>
      <c r="I1381" s="37"/>
      <c r="J1381" s="37"/>
      <c r="K1381" s="37"/>
      <c r="L1381" s="39"/>
    </row>
    <row r="1382" spans="1:12">
      <c r="A1382" s="40"/>
      <c r="B1382" s="37"/>
      <c r="C1382" s="37"/>
      <c r="D1382" s="38"/>
      <c r="E1382" s="38"/>
      <c r="F1382" s="37"/>
      <c r="G1382" s="37"/>
      <c r="H1382" s="37"/>
      <c r="I1382" s="37"/>
      <c r="J1382" s="37"/>
      <c r="K1382" s="37"/>
      <c r="L1382" s="39"/>
    </row>
    <row r="1383" spans="1:12">
      <c r="A1383" s="40"/>
      <c r="B1383" s="37"/>
      <c r="C1383" s="37"/>
      <c r="D1383" s="38"/>
      <c r="E1383" s="38"/>
      <c r="F1383" s="37"/>
      <c r="G1383" s="37"/>
      <c r="H1383" s="37"/>
      <c r="I1383" s="37"/>
      <c r="J1383" s="37"/>
      <c r="K1383" s="37"/>
      <c r="L1383" s="39"/>
    </row>
    <row r="1384" spans="1:12">
      <c r="A1384" s="40"/>
      <c r="B1384" s="37"/>
      <c r="C1384" s="37"/>
      <c r="D1384" s="38"/>
      <c r="E1384" s="38"/>
      <c r="F1384" s="37"/>
      <c r="G1384" s="37"/>
      <c r="H1384" s="37"/>
      <c r="I1384" s="37"/>
      <c r="J1384" s="37"/>
      <c r="K1384" s="37"/>
      <c r="L1384" s="39"/>
    </row>
    <row r="1385" spans="1:12">
      <c r="A1385" s="40"/>
      <c r="B1385" s="37"/>
      <c r="C1385" s="37"/>
      <c r="D1385" s="38"/>
      <c r="E1385" s="38"/>
      <c r="F1385" s="37"/>
      <c r="G1385" s="37"/>
      <c r="H1385" s="37"/>
      <c r="I1385" s="37"/>
      <c r="J1385" s="37"/>
      <c r="K1385" s="37"/>
      <c r="L1385" s="39"/>
    </row>
    <row r="1386" spans="1:12">
      <c r="A1386" s="40"/>
      <c r="B1386" s="37"/>
      <c r="C1386" s="37"/>
      <c r="D1386" s="38"/>
      <c r="E1386" s="38"/>
      <c r="F1386" s="37"/>
      <c r="G1386" s="37"/>
      <c r="H1386" s="37"/>
      <c r="I1386" s="37"/>
      <c r="J1386" s="37"/>
      <c r="K1386" s="37"/>
      <c r="L1386" s="39"/>
    </row>
    <row r="1387" spans="1:12">
      <c r="A1387" s="40"/>
      <c r="B1387" s="37"/>
      <c r="C1387" s="37"/>
      <c r="D1387" s="38"/>
      <c r="E1387" s="38"/>
      <c r="F1387" s="37"/>
      <c r="G1387" s="37"/>
      <c r="H1387" s="37"/>
      <c r="I1387" s="37"/>
      <c r="J1387" s="37"/>
      <c r="K1387" s="37"/>
      <c r="L1387" s="39"/>
    </row>
    <row r="1388" spans="1:12">
      <c r="A1388" s="40"/>
      <c r="B1388" s="37"/>
      <c r="C1388" s="37"/>
      <c r="D1388" s="38"/>
      <c r="E1388" s="38"/>
      <c r="F1388" s="37"/>
      <c r="G1388" s="37"/>
      <c r="H1388" s="37"/>
      <c r="I1388" s="37"/>
      <c r="J1388" s="37"/>
      <c r="K1388" s="37"/>
      <c r="L1388" s="39"/>
    </row>
    <row r="1389" spans="1:12">
      <c r="A1389" s="40"/>
      <c r="B1389" s="37"/>
      <c r="C1389" s="37"/>
      <c r="D1389" s="38"/>
      <c r="E1389" s="38"/>
      <c r="F1389" s="37"/>
      <c r="G1389" s="37"/>
      <c r="H1389" s="37"/>
      <c r="I1389" s="37"/>
      <c r="J1389" s="37"/>
      <c r="K1389" s="37"/>
      <c r="L1389" s="39"/>
    </row>
    <row r="1390" spans="1:12">
      <c r="A1390" s="40"/>
      <c r="B1390" s="37"/>
      <c r="C1390" s="37"/>
      <c r="D1390" s="38"/>
      <c r="E1390" s="38"/>
      <c r="F1390" s="37"/>
      <c r="G1390" s="37"/>
      <c r="H1390" s="37"/>
      <c r="I1390" s="37"/>
      <c r="J1390" s="37"/>
      <c r="K1390" s="37"/>
      <c r="L1390" s="39"/>
    </row>
    <row r="1391" spans="1:12">
      <c r="A1391" s="40"/>
      <c r="B1391" s="37"/>
      <c r="C1391" s="37"/>
      <c r="D1391" s="38"/>
      <c r="E1391" s="38"/>
      <c r="F1391" s="37"/>
      <c r="G1391" s="37"/>
      <c r="H1391" s="37"/>
      <c r="I1391" s="37"/>
      <c r="J1391" s="37"/>
      <c r="K1391" s="37"/>
      <c r="L1391" s="39"/>
    </row>
    <row r="1392" spans="1:12">
      <c r="A1392" s="40"/>
      <c r="B1392" s="37"/>
      <c r="C1392" s="37"/>
      <c r="D1392" s="38"/>
      <c r="E1392" s="38"/>
      <c r="F1392" s="37"/>
      <c r="G1392" s="37"/>
      <c r="H1392" s="37"/>
      <c r="I1392" s="37"/>
      <c r="J1392" s="37"/>
      <c r="K1392" s="37"/>
      <c r="L1392" s="39"/>
    </row>
    <row r="1393" spans="1:12">
      <c r="A1393" s="40"/>
      <c r="B1393" s="37"/>
      <c r="C1393" s="37"/>
      <c r="D1393" s="38"/>
      <c r="E1393" s="38"/>
      <c r="F1393" s="37"/>
      <c r="G1393" s="37"/>
      <c r="H1393" s="37"/>
      <c r="I1393" s="37"/>
      <c r="J1393" s="37"/>
      <c r="K1393" s="37"/>
      <c r="L1393" s="39"/>
    </row>
    <row r="1394" spans="1:12">
      <c r="A1394" s="40"/>
      <c r="B1394" s="37"/>
      <c r="C1394" s="37"/>
      <c r="D1394" s="38"/>
      <c r="E1394" s="38"/>
      <c r="F1394" s="37"/>
      <c r="G1394" s="37"/>
      <c r="H1394" s="37"/>
      <c r="I1394" s="37"/>
      <c r="J1394" s="37"/>
      <c r="K1394" s="37"/>
      <c r="L1394" s="39"/>
    </row>
    <row r="1395" spans="1:12">
      <c r="A1395" s="40"/>
      <c r="B1395" s="37"/>
      <c r="C1395" s="37"/>
      <c r="D1395" s="38"/>
      <c r="E1395" s="38"/>
      <c r="F1395" s="37"/>
      <c r="G1395" s="37"/>
      <c r="H1395" s="37"/>
      <c r="I1395" s="37"/>
      <c r="J1395" s="37"/>
      <c r="K1395" s="37"/>
      <c r="L1395" s="39"/>
    </row>
    <row r="1396" spans="1:12">
      <c r="A1396" s="40"/>
      <c r="B1396" s="37"/>
      <c r="C1396" s="37"/>
      <c r="D1396" s="38"/>
      <c r="E1396" s="38"/>
      <c r="F1396" s="37"/>
      <c r="G1396" s="37"/>
      <c r="H1396" s="37"/>
      <c r="I1396" s="37"/>
      <c r="J1396" s="37"/>
      <c r="K1396" s="37"/>
      <c r="L1396" s="39"/>
    </row>
    <row r="1397" spans="1:12">
      <c r="A1397" s="40"/>
      <c r="B1397" s="37"/>
      <c r="C1397" s="37"/>
      <c r="D1397" s="38"/>
      <c r="E1397" s="38"/>
      <c r="F1397" s="37"/>
      <c r="G1397" s="37"/>
      <c r="H1397" s="37"/>
      <c r="I1397" s="37"/>
      <c r="J1397" s="37"/>
      <c r="K1397" s="37"/>
      <c r="L1397" s="39"/>
    </row>
    <row r="1398" spans="1:12">
      <c r="A1398" s="40"/>
      <c r="B1398" s="37"/>
      <c r="C1398" s="37"/>
      <c r="D1398" s="38"/>
      <c r="E1398" s="38"/>
      <c r="F1398" s="37"/>
      <c r="G1398" s="37"/>
      <c r="H1398" s="37"/>
      <c r="I1398" s="37"/>
      <c r="J1398" s="37"/>
      <c r="K1398" s="37"/>
      <c r="L1398" s="39"/>
    </row>
    <row r="1399" spans="1:12">
      <c r="A1399" s="36"/>
      <c r="B1399" s="37"/>
      <c r="C1399" s="37"/>
      <c r="D1399" s="38"/>
      <c r="E1399" s="38"/>
      <c r="F1399" s="37"/>
      <c r="G1399" s="37"/>
      <c r="H1399" s="37"/>
      <c r="I1399" s="37"/>
      <c r="J1399" s="37"/>
      <c r="K1399" s="37"/>
      <c r="L1399" s="39"/>
    </row>
    <row r="1400" spans="1:12">
      <c r="A1400" s="36"/>
      <c r="B1400" s="37"/>
      <c r="C1400" s="37"/>
      <c r="D1400" s="38"/>
      <c r="E1400" s="38"/>
      <c r="F1400" s="37"/>
      <c r="G1400" s="37"/>
      <c r="H1400" s="37"/>
      <c r="I1400" s="37"/>
      <c r="J1400" s="37"/>
      <c r="K1400" s="37"/>
      <c r="L1400" s="39"/>
    </row>
    <row r="1401" spans="1:12">
      <c r="A1401" s="36"/>
      <c r="B1401" s="37"/>
      <c r="C1401" s="37"/>
      <c r="D1401" s="38"/>
      <c r="E1401" s="38"/>
      <c r="F1401" s="37"/>
      <c r="G1401" s="37"/>
      <c r="H1401" s="37"/>
      <c r="I1401" s="37"/>
      <c r="J1401" s="37"/>
      <c r="K1401" s="37"/>
      <c r="L1401" s="39"/>
    </row>
    <row r="1402" spans="1:12">
      <c r="A1402" s="36"/>
      <c r="B1402" s="37"/>
      <c r="C1402" s="37"/>
      <c r="D1402" s="38"/>
      <c r="E1402" s="38"/>
      <c r="F1402" s="37"/>
      <c r="G1402" s="37"/>
      <c r="H1402" s="37"/>
      <c r="I1402" s="37"/>
      <c r="J1402" s="37"/>
      <c r="K1402" s="37"/>
      <c r="L1402" s="39"/>
    </row>
    <row r="1403" spans="1:12">
      <c r="A1403" s="36"/>
      <c r="B1403" s="37"/>
      <c r="C1403" s="37"/>
      <c r="D1403" s="38"/>
      <c r="E1403" s="38"/>
      <c r="F1403" s="37"/>
      <c r="G1403" s="37"/>
      <c r="H1403" s="37"/>
      <c r="I1403" s="37"/>
      <c r="J1403" s="37"/>
      <c r="K1403" s="37"/>
      <c r="L1403" s="39"/>
    </row>
    <row r="1404" spans="1:12">
      <c r="A1404" s="36"/>
      <c r="B1404" s="37"/>
      <c r="C1404" s="37"/>
      <c r="D1404" s="38"/>
      <c r="E1404" s="38"/>
      <c r="F1404" s="37"/>
      <c r="G1404" s="37"/>
      <c r="H1404" s="37"/>
      <c r="I1404" s="37"/>
      <c r="J1404" s="37"/>
      <c r="K1404" s="37"/>
      <c r="L1404" s="39"/>
    </row>
    <row r="1405" spans="1:12">
      <c r="A1405" s="36"/>
      <c r="B1405" s="37"/>
      <c r="C1405" s="37"/>
      <c r="D1405" s="38"/>
      <c r="E1405" s="38"/>
      <c r="F1405" s="37"/>
      <c r="G1405" s="37"/>
      <c r="H1405" s="37"/>
      <c r="I1405" s="37"/>
      <c r="J1405" s="37"/>
      <c r="K1405" s="37"/>
      <c r="L1405" s="39"/>
    </row>
    <row r="1406" spans="1:12">
      <c r="A1406" s="36"/>
      <c r="B1406" s="37"/>
      <c r="C1406" s="37"/>
      <c r="D1406" s="38"/>
      <c r="E1406" s="38"/>
      <c r="F1406" s="37"/>
      <c r="G1406" s="37"/>
      <c r="H1406" s="37"/>
      <c r="I1406" s="37"/>
      <c r="J1406" s="37"/>
      <c r="K1406" s="37"/>
      <c r="L1406" s="39"/>
    </row>
    <row r="1407" spans="1:12">
      <c r="A1407" s="36"/>
      <c r="B1407" s="37"/>
      <c r="C1407" s="37"/>
      <c r="D1407" s="38"/>
      <c r="E1407" s="38"/>
      <c r="F1407" s="37"/>
      <c r="G1407" s="37"/>
      <c r="H1407" s="37"/>
      <c r="I1407" s="37"/>
      <c r="J1407" s="37"/>
      <c r="K1407" s="37"/>
      <c r="L1407" s="39"/>
    </row>
    <row r="1408" spans="1:12">
      <c r="A1408" s="36"/>
      <c r="B1408" s="37"/>
      <c r="C1408" s="37"/>
      <c r="D1408" s="38"/>
      <c r="E1408" s="38"/>
      <c r="F1408" s="37"/>
      <c r="G1408" s="37"/>
      <c r="H1408" s="37"/>
      <c r="I1408" s="37"/>
      <c r="J1408" s="37"/>
      <c r="K1408" s="37"/>
      <c r="L1408" s="39"/>
    </row>
    <row r="1409" spans="1:12">
      <c r="A1409" s="36"/>
      <c r="B1409" s="37"/>
      <c r="C1409" s="37"/>
      <c r="D1409" s="38"/>
      <c r="E1409" s="38"/>
      <c r="F1409" s="37"/>
      <c r="G1409" s="37"/>
      <c r="H1409" s="37"/>
      <c r="I1409" s="37"/>
      <c r="J1409" s="37"/>
      <c r="K1409" s="37"/>
      <c r="L1409" s="39"/>
    </row>
    <row r="1410" spans="1:12">
      <c r="A1410" s="36"/>
      <c r="B1410" s="37"/>
      <c r="C1410" s="37"/>
      <c r="D1410" s="38"/>
      <c r="E1410" s="38"/>
      <c r="F1410" s="37"/>
      <c r="G1410" s="37"/>
      <c r="H1410" s="37"/>
      <c r="I1410" s="37"/>
      <c r="J1410" s="37"/>
      <c r="K1410" s="37"/>
      <c r="L1410" s="39"/>
    </row>
    <row r="1411" spans="1:12">
      <c r="A1411" s="36"/>
      <c r="B1411" s="37"/>
      <c r="C1411" s="37"/>
      <c r="D1411" s="38"/>
      <c r="E1411" s="38"/>
      <c r="F1411" s="37"/>
      <c r="G1411" s="37"/>
      <c r="H1411" s="37"/>
      <c r="I1411" s="37"/>
      <c r="J1411" s="37"/>
      <c r="K1411" s="37"/>
      <c r="L1411" s="39"/>
    </row>
    <row r="1412" spans="1:12">
      <c r="A1412" s="2"/>
      <c r="B1412" s="3"/>
      <c r="C1412" s="4"/>
      <c r="D1412" s="5"/>
      <c r="E1412" s="5"/>
      <c r="F1412" s="4"/>
      <c r="G1412" s="4"/>
      <c r="H1412" s="4"/>
      <c r="I1412" s="6"/>
      <c r="J1412" s="4"/>
      <c r="K1412" s="4"/>
      <c r="L1412" s="7"/>
    </row>
    <row r="1413" spans="1:12">
      <c r="A1413" s="2"/>
      <c r="B1413" s="3"/>
      <c r="C1413" s="4"/>
      <c r="D1413" s="5"/>
      <c r="E1413" s="5"/>
      <c r="F1413" s="4"/>
      <c r="G1413" s="4"/>
      <c r="H1413" s="4"/>
      <c r="I1413" s="6"/>
      <c r="J1413" s="4"/>
      <c r="K1413" s="4"/>
      <c r="L1413" s="7"/>
    </row>
    <row r="1414" spans="1:12">
      <c r="A1414" s="2"/>
      <c r="B1414" s="3"/>
      <c r="C1414" s="4"/>
      <c r="D1414" s="5"/>
      <c r="E1414" s="5"/>
      <c r="F1414" s="4"/>
      <c r="G1414" s="4"/>
      <c r="H1414" s="4"/>
      <c r="I1414" s="6"/>
      <c r="J1414" s="4"/>
      <c r="K1414" s="4"/>
      <c r="L1414" s="7"/>
    </row>
    <row r="1415" spans="1:12">
      <c r="A1415" s="2"/>
      <c r="B1415" s="3"/>
      <c r="C1415" s="4"/>
      <c r="D1415" s="5"/>
      <c r="E1415" s="5"/>
      <c r="F1415" s="4"/>
      <c r="G1415" s="4"/>
      <c r="H1415" s="4"/>
      <c r="I1415" s="6"/>
      <c r="J1415" s="4"/>
      <c r="K1415" s="4"/>
      <c r="L1415" s="7"/>
    </row>
    <row r="1416" spans="1:12">
      <c r="A1416" s="2"/>
      <c r="B1416" s="3"/>
      <c r="C1416" s="4"/>
      <c r="D1416" s="5"/>
      <c r="E1416" s="5"/>
      <c r="F1416" s="4"/>
      <c r="G1416" s="4"/>
      <c r="H1416" s="4"/>
      <c r="I1416" s="6"/>
      <c r="J1416" s="4"/>
      <c r="K1416" s="4"/>
      <c r="L1416" s="7"/>
    </row>
    <row r="1417" spans="1:12">
      <c r="A1417" s="2"/>
      <c r="B1417" s="3"/>
      <c r="C1417" s="4"/>
      <c r="D1417" s="5"/>
      <c r="E1417" s="5"/>
      <c r="F1417" s="4"/>
      <c r="G1417" s="4"/>
      <c r="H1417" s="4"/>
      <c r="I1417" s="6"/>
      <c r="J1417" s="4"/>
      <c r="K1417" s="4"/>
      <c r="L1417" s="7"/>
    </row>
    <row r="1418" spans="1:12">
      <c r="A1418" s="2"/>
      <c r="B1418" s="3"/>
      <c r="C1418" s="4"/>
      <c r="D1418" s="5"/>
      <c r="E1418" s="5"/>
      <c r="F1418" s="4"/>
      <c r="G1418" s="4"/>
      <c r="H1418" s="4"/>
      <c r="I1418" s="6"/>
      <c r="J1418" s="4"/>
      <c r="K1418" s="4"/>
      <c r="L1418" s="7"/>
    </row>
    <row r="1419" spans="1:12">
      <c r="A1419" s="2"/>
      <c r="B1419" s="3"/>
      <c r="C1419" s="4"/>
      <c r="D1419" s="5"/>
      <c r="E1419" s="5"/>
      <c r="F1419" s="4"/>
      <c r="G1419" s="4"/>
      <c r="H1419" s="4"/>
      <c r="I1419" s="6"/>
      <c r="J1419" s="4"/>
      <c r="K1419" s="4"/>
      <c r="L1419" s="7"/>
    </row>
    <row r="1420" spans="1:12">
      <c r="A1420" s="2"/>
      <c r="B1420" s="3"/>
      <c r="C1420" s="4"/>
      <c r="D1420" s="5"/>
      <c r="E1420" s="5"/>
      <c r="F1420" s="4"/>
      <c r="G1420" s="4"/>
      <c r="H1420" s="4"/>
      <c r="I1420" s="6"/>
      <c r="J1420" s="4"/>
      <c r="K1420" s="4"/>
      <c r="L1420" s="7"/>
    </row>
    <row r="1421" spans="1:12">
      <c r="A1421" s="2"/>
      <c r="B1421" s="3"/>
      <c r="C1421" s="4"/>
      <c r="D1421" s="5"/>
      <c r="E1421" s="5"/>
      <c r="F1421" s="4"/>
      <c r="G1421" s="4"/>
      <c r="H1421" s="4"/>
      <c r="I1421" s="6"/>
      <c r="J1421" s="4"/>
      <c r="K1421" s="4"/>
      <c r="L1421" s="7"/>
    </row>
    <row r="1422" spans="1:12">
      <c r="A1422" s="2"/>
      <c r="B1422" s="3"/>
      <c r="C1422" s="4"/>
      <c r="D1422" s="5"/>
      <c r="E1422" s="5"/>
      <c r="F1422" s="4"/>
      <c r="G1422" s="4"/>
      <c r="H1422" s="4"/>
      <c r="I1422" s="6"/>
      <c r="J1422" s="4"/>
      <c r="K1422" s="4"/>
      <c r="L1422" s="7"/>
    </row>
    <row r="1423" spans="1:12">
      <c r="A1423" s="2"/>
      <c r="B1423" s="3"/>
      <c r="C1423" s="4"/>
      <c r="D1423" s="5"/>
      <c r="E1423" s="5"/>
      <c r="F1423" s="4"/>
      <c r="G1423" s="4"/>
      <c r="H1423" s="4"/>
      <c r="I1423" s="6"/>
      <c r="J1423" s="4"/>
      <c r="K1423" s="4"/>
      <c r="L1423" s="7"/>
    </row>
    <row r="1424" spans="1:12">
      <c r="A1424" s="2"/>
      <c r="B1424" s="3"/>
      <c r="C1424" s="4"/>
      <c r="D1424" s="5"/>
      <c r="E1424" s="5"/>
      <c r="F1424" s="4"/>
      <c r="G1424" s="4"/>
      <c r="H1424" s="4"/>
      <c r="I1424" s="6"/>
      <c r="J1424" s="4"/>
      <c r="K1424" s="4"/>
      <c r="L1424" s="7"/>
    </row>
    <row r="1425" spans="1:12">
      <c r="A1425" s="2"/>
      <c r="B1425" s="3"/>
      <c r="C1425" s="4"/>
      <c r="D1425" s="5"/>
      <c r="E1425" s="5"/>
      <c r="F1425" s="4"/>
      <c r="G1425" s="4"/>
      <c r="H1425" s="4"/>
      <c r="I1425" s="6"/>
      <c r="J1425" s="4"/>
      <c r="K1425" s="4"/>
      <c r="L1425" s="7"/>
    </row>
    <row r="1426" spans="1:12">
      <c r="A1426" s="2"/>
      <c r="B1426" s="3"/>
      <c r="C1426" s="4"/>
      <c r="D1426" s="5"/>
      <c r="E1426" s="5"/>
      <c r="F1426" s="4"/>
      <c r="G1426" s="4"/>
      <c r="H1426" s="4"/>
      <c r="I1426" s="6"/>
      <c r="J1426" s="4"/>
      <c r="K1426" s="4"/>
      <c r="L1426" s="7"/>
    </row>
    <row r="1427" spans="1:12">
      <c r="A1427" s="2"/>
      <c r="B1427" s="3"/>
      <c r="C1427" s="4"/>
      <c r="D1427" s="5"/>
      <c r="E1427" s="5"/>
      <c r="F1427" s="4"/>
      <c r="G1427" s="4"/>
      <c r="H1427" s="4"/>
      <c r="I1427" s="6"/>
      <c r="J1427" s="4"/>
      <c r="K1427" s="4"/>
      <c r="L1427" s="7"/>
    </row>
    <row r="1428" spans="1:12">
      <c r="A1428" s="2"/>
      <c r="B1428" s="3"/>
      <c r="C1428" s="4"/>
      <c r="D1428" s="5"/>
      <c r="E1428" s="5"/>
      <c r="F1428" s="4"/>
      <c r="G1428" s="4"/>
      <c r="H1428" s="4"/>
      <c r="I1428" s="6"/>
      <c r="J1428" s="4"/>
      <c r="K1428" s="4"/>
      <c r="L1428" s="7"/>
    </row>
    <row r="1429" spans="1:12">
      <c r="A1429" s="2"/>
      <c r="B1429" s="3"/>
      <c r="C1429" s="4"/>
      <c r="D1429" s="5"/>
      <c r="E1429" s="5"/>
      <c r="F1429" s="4"/>
      <c r="G1429" s="4"/>
      <c r="H1429" s="4"/>
      <c r="I1429" s="6"/>
      <c r="J1429" s="4"/>
      <c r="K1429" s="4"/>
      <c r="L1429" s="7"/>
    </row>
    <row r="1430" spans="1:12">
      <c r="A1430" s="2"/>
      <c r="B1430" s="3"/>
      <c r="C1430" s="4"/>
      <c r="D1430" s="5"/>
      <c r="E1430" s="5"/>
      <c r="F1430" s="4"/>
      <c r="G1430" s="4"/>
      <c r="H1430" s="4"/>
      <c r="I1430" s="6"/>
      <c r="J1430" s="4"/>
      <c r="K1430" s="4"/>
      <c r="L1430" s="7"/>
    </row>
    <row r="1431" spans="1:12">
      <c r="A1431" s="2"/>
      <c r="B1431" s="3"/>
      <c r="C1431" s="4"/>
      <c r="D1431" s="5"/>
      <c r="E1431" s="5"/>
      <c r="F1431" s="4"/>
      <c r="G1431" s="4"/>
      <c r="H1431" s="4"/>
      <c r="I1431" s="6"/>
      <c r="J1431" s="4"/>
      <c r="K1431" s="4"/>
      <c r="L1431" s="7"/>
    </row>
    <row r="1432" spans="1:12">
      <c r="A1432" s="2"/>
      <c r="B1432" s="3"/>
      <c r="C1432" s="4"/>
      <c r="D1432" s="5"/>
      <c r="E1432" s="5"/>
      <c r="F1432" s="4"/>
      <c r="G1432" s="4"/>
      <c r="H1432" s="4"/>
      <c r="I1432" s="6"/>
      <c r="J1432" s="4"/>
      <c r="K1432" s="4"/>
      <c r="L1432" s="7"/>
    </row>
    <row r="1433" spans="1:12">
      <c r="A1433" s="2"/>
      <c r="B1433" s="3"/>
      <c r="C1433" s="4"/>
      <c r="D1433" s="5"/>
      <c r="E1433" s="5"/>
      <c r="F1433" s="4"/>
      <c r="G1433" s="4"/>
      <c r="H1433" s="4"/>
      <c r="I1433" s="6"/>
      <c r="J1433" s="4"/>
      <c r="K1433" s="4"/>
      <c r="L1433" s="7"/>
    </row>
    <row r="1434" spans="1:12">
      <c r="A1434" s="2"/>
      <c r="B1434" s="3"/>
      <c r="C1434" s="4"/>
      <c r="D1434" s="5"/>
      <c r="E1434" s="5"/>
      <c r="F1434" s="4"/>
      <c r="G1434" s="4"/>
      <c r="H1434" s="4"/>
      <c r="I1434" s="6"/>
      <c r="J1434" s="4"/>
      <c r="K1434" s="4"/>
      <c r="L1434" s="7"/>
    </row>
    <row r="1435" spans="1:12">
      <c r="A1435" s="2"/>
      <c r="B1435" s="3"/>
      <c r="C1435" s="4"/>
      <c r="D1435" s="5"/>
      <c r="E1435" s="5"/>
      <c r="F1435" s="4"/>
      <c r="G1435" s="4"/>
      <c r="H1435" s="4"/>
      <c r="I1435" s="6"/>
      <c r="J1435" s="4"/>
      <c r="K1435" s="4"/>
      <c r="L1435" s="7"/>
    </row>
    <row r="1436" spans="1:12">
      <c r="A1436" s="2"/>
      <c r="B1436" s="3"/>
      <c r="C1436" s="4"/>
      <c r="D1436" s="5"/>
      <c r="E1436" s="5"/>
      <c r="F1436" s="4"/>
      <c r="G1436" s="4"/>
      <c r="H1436" s="4"/>
      <c r="I1436" s="6"/>
      <c r="J1436" s="4"/>
      <c r="K1436" s="4"/>
      <c r="L1436" s="7"/>
    </row>
    <row r="1437" spans="1:12">
      <c r="A1437" s="2"/>
      <c r="B1437" s="3"/>
      <c r="C1437" s="4"/>
      <c r="D1437" s="5"/>
      <c r="E1437" s="5"/>
      <c r="F1437" s="4"/>
      <c r="G1437" s="4"/>
      <c r="H1437" s="4"/>
      <c r="I1437" s="6"/>
      <c r="J1437" s="4"/>
      <c r="K1437" s="4"/>
      <c r="L1437" s="7"/>
    </row>
    <row r="1438" spans="1:12">
      <c r="A1438" s="2"/>
      <c r="B1438" s="3"/>
      <c r="C1438" s="4"/>
      <c r="D1438" s="5"/>
      <c r="E1438" s="5"/>
      <c r="F1438" s="4"/>
      <c r="G1438" s="4"/>
      <c r="H1438" s="4"/>
      <c r="I1438" s="6"/>
      <c r="J1438" s="4"/>
      <c r="K1438" s="4"/>
      <c r="L1438" s="7"/>
    </row>
    <row r="1439" spans="1:12">
      <c r="A1439" s="2"/>
      <c r="B1439" s="3"/>
      <c r="C1439" s="4"/>
      <c r="D1439" s="5"/>
      <c r="E1439" s="5"/>
      <c r="F1439" s="4"/>
      <c r="G1439" s="4"/>
      <c r="H1439" s="4"/>
      <c r="I1439" s="6"/>
      <c r="J1439" s="4"/>
      <c r="K1439" s="4"/>
      <c r="L1439" s="7"/>
    </row>
    <row r="1440" spans="1:12">
      <c r="A1440" s="2"/>
      <c r="B1440" s="3"/>
      <c r="C1440" s="4"/>
      <c r="D1440" s="5"/>
      <c r="E1440" s="5"/>
      <c r="F1440" s="4"/>
      <c r="G1440" s="4"/>
      <c r="H1440" s="4"/>
      <c r="I1440" s="6"/>
      <c r="J1440" s="4"/>
      <c r="K1440" s="4"/>
      <c r="L1440" s="7"/>
    </row>
    <row r="1441" spans="1:12">
      <c r="A1441" s="2"/>
      <c r="B1441" s="3"/>
      <c r="C1441" s="4"/>
      <c r="D1441" s="5"/>
      <c r="E1441" s="5"/>
      <c r="F1441" s="4"/>
      <c r="G1441" s="4"/>
      <c r="H1441" s="4"/>
      <c r="I1441" s="6"/>
      <c r="J1441" s="4"/>
      <c r="K1441" s="4"/>
      <c r="L1441" s="7"/>
    </row>
    <row r="1442" spans="1:12">
      <c r="A1442" s="2"/>
      <c r="B1442" s="3"/>
      <c r="C1442" s="4"/>
      <c r="D1442" s="5"/>
      <c r="E1442" s="5"/>
      <c r="F1442" s="4"/>
      <c r="G1442" s="4"/>
      <c r="H1442" s="4"/>
      <c r="I1442" s="6"/>
      <c r="J1442" s="4"/>
      <c r="K1442" s="4"/>
      <c r="L1442" s="7"/>
    </row>
    <row r="1443" spans="1:12">
      <c r="A1443" s="2"/>
      <c r="B1443" s="3"/>
      <c r="C1443" s="4"/>
      <c r="D1443" s="5"/>
      <c r="E1443" s="5"/>
      <c r="F1443" s="4"/>
      <c r="G1443" s="4"/>
      <c r="H1443" s="4"/>
      <c r="I1443" s="6"/>
      <c r="J1443" s="4"/>
      <c r="K1443" s="4"/>
      <c r="L1443" s="7"/>
    </row>
    <row r="1444" spans="1:12">
      <c r="A1444" s="2"/>
      <c r="B1444" s="3"/>
      <c r="C1444" s="4"/>
      <c r="D1444" s="5"/>
      <c r="E1444" s="5"/>
      <c r="F1444" s="4"/>
      <c r="G1444" s="4"/>
      <c r="H1444" s="4"/>
      <c r="I1444" s="6"/>
      <c r="J1444" s="4"/>
      <c r="K1444" s="4"/>
      <c r="L1444" s="7"/>
    </row>
    <row r="1445" spans="1:12">
      <c r="A1445" s="2"/>
      <c r="B1445" s="3"/>
      <c r="C1445" s="4"/>
      <c r="D1445" s="5"/>
      <c r="E1445" s="5"/>
      <c r="F1445" s="4"/>
      <c r="G1445" s="4"/>
      <c r="H1445" s="4"/>
      <c r="I1445" s="6"/>
      <c r="J1445" s="4"/>
      <c r="K1445" s="4"/>
      <c r="L1445" s="7"/>
    </row>
    <row r="1446" spans="1:12">
      <c r="A1446" s="2"/>
      <c r="B1446" s="3"/>
      <c r="C1446" s="4"/>
      <c r="D1446" s="5"/>
      <c r="E1446" s="5"/>
      <c r="F1446" s="4"/>
      <c r="G1446" s="4"/>
      <c r="H1446" s="4"/>
      <c r="I1446" s="6"/>
      <c r="J1446" s="4"/>
      <c r="K1446" s="4"/>
      <c r="L1446" s="7"/>
    </row>
    <row r="1447" spans="1:12">
      <c r="A1447" s="2"/>
      <c r="B1447" s="3"/>
      <c r="C1447" s="4"/>
      <c r="D1447" s="5"/>
      <c r="E1447" s="5"/>
      <c r="F1447" s="4"/>
      <c r="G1447" s="4"/>
      <c r="H1447" s="4"/>
      <c r="I1447" s="6"/>
      <c r="J1447" s="4"/>
      <c r="K1447" s="4"/>
      <c r="L1447" s="7"/>
    </row>
    <row r="1448" spans="1:12">
      <c r="A1448" s="2"/>
      <c r="B1448" s="3"/>
      <c r="C1448" s="4"/>
      <c r="D1448" s="5"/>
      <c r="E1448" s="5"/>
      <c r="F1448" s="4"/>
      <c r="G1448" s="4"/>
      <c r="H1448" s="4"/>
      <c r="I1448" s="6"/>
      <c r="J1448" s="4"/>
      <c r="K1448" s="4"/>
      <c r="L1448" s="7"/>
    </row>
    <row r="1449" spans="1:12">
      <c r="A1449" s="2"/>
      <c r="B1449" s="3"/>
      <c r="C1449" s="4"/>
      <c r="D1449" s="5"/>
      <c r="E1449" s="5"/>
      <c r="F1449" s="4"/>
      <c r="G1449" s="4"/>
      <c r="H1449" s="4"/>
      <c r="I1449" s="6"/>
      <c r="J1449" s="4"/>
      <c r="K1449" s="4"/>
      <c r="L1449" s="7"/>
    </row>
    <row r="1450" spans="1:12">
      <c r="A1450" s="2"/>
      <c r="B1450" s="3"/>
      <c r="C1450" s="4"/>
      <c r="D1450" s="5"/>
      <c r="E1450" s="5"/>
      <c r="F1450" s="4"/>
      <c r="G1450" s="4"/>
      <c r="H1450" s="4"/>
      <c r="I1450" s="6"/>
      <c r="J1450" s="4"/>
      <c r="K1450" s="4"/>
      <c r="L1450" s="7"/>
    </row>
    <row r="1451" spans="1:12">
      <c r="A1451" s="2"/>
      <c r="B1451" s="3"/>
      <c r="C1451" s="4"/>
      <c r="D1451" s="5"/>
      <c r="E1451" s="5"/>
      <c r="F1451" s="4"/>
      <c r="G1451" s="4"/>
      <c r="H1451" s="4"/>
      <c r="I1451" s="6"/>
      <c r="J1451" s="4"/>
      <c r="K1451" s="4"/>
      <c r="L1451" s="7"/>
    </row>
    <row r="1452" spans="1:12">
      <c r="A1452" s="2"/>
      <c r="B1452" s="3"/>
      <c r="C1452" s="4"/>
      <c r="D1452" s="5"/>
      <c r="E1452" s="5"/>
      <c r="F1452" s="4"/>
      <c r="G1452" s="4"/>
      <c r="H1452" s="4"/>
      <c r="I1452" s="6"/>
      <c r="J1452" s="4"/>
      <c r="K1452" s="4"/>
      <c r="L1452" s="7"/>
    </row>
    <row r="1453" spans="1:12">
      <c r="A1453" s="2"/>
      <c r="B1453" s="3"/>
      <c r="C1453" s="4"/>
      <c r="D1453" s="5"/>
      <c r="E1453" s="5"/>
      <c r="F1453" s="4"/>
      <c r="G1453" s="4"/>
      <c r="H1453" s="4"/>
      <c r="I1453" s="6"/>
      <c r="J1453" s="4"/>
      <c r="K1453" s="4"/>
      <c r="L1453" s="7"/>
    </row>
    <row r="1454" spans="1:12">
      <c r="A1454" s="2"/>
      <c r="B1454" s="3"/>
      <c r="C1454" s="4"/>
      <c r="D1454" s="5"/>
      <c r="E1454" s="5"/>
      <c r="F1454" s="4"/>
      <c r="G1454" s="4"/>
      <c r="H1454" s="4"/>
      <c r="I1454" s="6"/>
      <c r="J1454" s="4"/>
      <c r="K1454" s="4"/>
      <c r="L1454" s="7"/>
    </row>
    <row r="1455" spans="1:12">
      <c r="A1455" s="2"/>
      <c r="B1455" s="3"/>
      <c r="C1455" s="4"/>
      <c r="D1455" s="5"/>
      <c r="E1455" s="5"/>
      <c r="F1455" s="4"/>
      <c r="G1455" s="4"/>
      <c r="H1455" s="4"/>
      <c r="I1455" s="6"/>
      <c r="J1455" s="4"/>
      <c r="K1455" s="4"/>
      <c r="L1455" s="7"/>
    </row>
    <row r="1456" spans="1:12">
      <c r="A1456" s="2"/>
      <c r="B1456" s="3"/>
      <c r="C1456" s="4"/>
      <c r="D1456" s="5"/>
      <c r="E1456" s="5"/>
      <c r="F1456" s="4"/>
      <c r="G1456" s="4"/>
      <c r="H1456" s="4"/>
      <c r="I1456" s="6"/>
      <c r="J1456" s="4"/>
      <c r="K1456" s="4"/>
      <c r="L1456" s="7"/>
    </row>
    <row r="1457" spans="1:12">
      <c r="A1457" s="2"/>
      <c r="B1457" s="3"/>
      <c r="C1457" s="4"/>
      <c r="D1457" s="5"/>
      <c r="E1457" s="5"/>
      <c r="F1457" s="4"/>
      <c r="G1457" s="4"/>
      <c r="H1457" s="4"/>
      <c r="I1457" s="6"/>
      <c r="J1457" s="4"/>
      <c r="K1457" s="4"/>
      <c r="L1457" s="7"/>
    </row>
    <row r="1458" spans="1:12">
      <c r="A1458" s="2"/>
      <c r="B1458" s="3"/>
      <c r="C1458" s="4"/>
      <c r="D1458" s="5"/>
      <c r="E1458" s="5"/>
      <c r="F1458" s="4"/>
      <c r="G1458" s="4"/>
      <c r="H1458" s="4"/>
      <c r="I1458" s="6"/>
      <c r="J1458" s="4"/>
      <c r="K1458" s="4"/>
      <c r="L1458" s="7"/>
    </row>
    <row r="1459" spans="1:12">
      <c r="A1459" s="2"/>
      <c r="B1459" s="3"/>
      <c r="C1459" s="4"/>
      <c r="D1459" s="5"/>
      <c r="E1459" s="5"/>
      <c r="F1459" s="4"/>
      <c r="G1459" s="4"/>
      <c r="H1459" s="4"/>
      <c r="I1459" s="6"/>
      <c r="J1459" s="4"/>
      <c r="K1459" s="4"/>
      <c r="L1459" s="7"/>
    </row>
    <row r="1460" spans="1:12">
      <c r="A1460" s="2"/>
      <c r="B1460" s="3"/>
      <c r="C1460" s="4"/>
      <c r="D1460" s="5"/>
      <c r="E1460" s="5"/>
      <c r="F1460" s="4"/>
      <c r="G1460" s="4"/>
      <c r="H1460" s="4"/>
      <c r="I1460" s="6"/>
      <c r="J1460" s="4"/>
      <c r="K1460" s="4"/>
      <c r="L1460" s="7"/>
    </row>
    <row r="1461" spans="1:12">
      <c r="A1461" s="2"/>
      <c r="B1461" s="3"/>
      <c r="C1461" s="4"/>
      <c r="D1461" s="5"/>
      <c r="E1461" s="5"/>
      <c r="F1461" s="4"/>
      <c r="G1461" s="4"/>
      <c r="H1461" s="4"/>
      <c r="I1461" s="6"/>
      <c r="J1461" s="4"/>
      <c r="K1461" s="4"/>
      <c r="L1461" s="7"/>
    </row>
    <row r="1462" spans="1:12">
      <c r="A1462" s="2"/>
      <c r="B1462" s="3"/>
      <c r="C1462" s="4"/>
      <c r="D1462" s="5"/>
      <c r="E1462" s="5"/>
      <c r="F1462" s="4"/>
      <c r="G1462" s="4"/>
      <c r="H1462" s="4"/>
      <c r="I1462" s="6"/>
      <c r="J1462" s="4"/>
      <c r="K1462" s="4"/>
      <c r="L1462" s="7"/>
    </row>
    <row r="1463" spans="1:12">
      <c r="A1463" s="2"/>
      <c r="B1463" s="3"/>
      <c r="C1463" s="4"/>
      <c r="D1463" s="5"/>
      <c r="E1463" s="5"/>
      <c r="F1463" s="4"/>
      <c r="G1463" s="4"/>
      <c r="H1463" s="4"/>
      <c r="I1463" s="6"/>
      <c r="J1463" s="4"/>
      <c r="K1463" s="4"/>
      <c r="L1463" s="7"/>
    </row>
    <row r="1464" spans="1:12">
      <c r="A1464" s="2"/>
      <c r="B1464" s="3"/>
      <c r="C1464" s="4"/>
      <c r="D1464" s="5"/>
      <c r="E1464" s="5"/>
      <c r="F1464" s="4"/>
      <c r="G1464" s="4"/>
      <c r="H1464" s="4"/>
      <c r="I1464" s="6"/>
      <c r="J1464" s="4"/>
      <c r="K1464" s="4"/>
      <c r="L1464" s="7"/>
    </row>
    <row r="1465" spans="1:12">
      <c r="A1465" s="2"/>
      <c r="B1465" s="3"/>
      <c r="C1465" s="4"/>
      <c r="D1465" s="5"/>
      <c r="E1465" s="5"/>
      <c r="F1465" s="4"/>
      <c r="G1465" s="4"/>
      <c r="H1465" s="4"/>
      <c r="I1465" s="6"/>
      <c r="J1465" s="4"/>
      <c r="K1465" s="4"/>
      <c r="L1465" s="7"/>
    </row>
    <row r="1466" spans="1:12">
      <c r="A1466" s="2"/>
      <c r="B1466" s="3"/>
      <c r="C1466" s="4"/>
      <c r="D1466" s="5"/>
      <c r="E1466" s="5"/>
      <c r="F1466" s="4"/>
      <c r="G1466" s="4"/>
      <c r="H1466" s="4"/>
      <c r="I1466" s="6"/>
      <c r="J1466" s="4"/>
      <c r="K1466" s="4"/>
      <c r="L1466" s="7"/>
    </row>
    <row r="1467" spans="1:12">
      <c r="A1467" s="2"/>
      <c r="B1467" s="3"/>
      <c r="C1467" s="4"/>
      <c r="D1467" s="5"/>
      <c r="E1467" s="5"/>
      <c r="F1467" s="4"/>
      <c r="G1467" s="4"/>
      <c r="H1467" s="4"/>
      <c r="I1467" s="6"/>
      <c r="J1467" s="4"/>
      <c r="K1467" s="4"/>
      <c r="L1467" s="7"/>
    </row>
    <row r="1468" spans="1:12">
      <c r="A1468" s="2"/>
      <c r="B1468" s="3"/>
      <c r="C1468" s="4"/>
      <c r="D1468" s="5"/>
      <c r="E1468" s="5"/>
      <c r="F1468" s="4"/>
      <c r="G1468" s="4"/>
      <c r="H1468" s="4"/>
      <c r="I1468" s="6"/>
      <c r="J1468" s="4"/>
      <c r="K1468" s="4"/>
      <c r="L1468" s="7"/>
    </row>
    <row r="1469" spans="1:12">
      <c r="A1469" s="2"/>
      <c r="B1469" s="3"/>
      <c r="C1469" s="4"/>
      <c r="D1469" s="5"/>
      <c r="E1469" s="5"/>
      <c r="F1469" s="4"/>
      <c r="G1469" s="4"/>
      <c r="H1469" s="4"/>
      <c r="I1469" s="6"/>
      <c r="J1469" s="4"/>
      <c r="K1469" s="4"/>
      <c r="L1469" s="7"/>
    </row>
    <row r="1470" spans="1:12">
      <c r="A1470" s="2"/>
      <c r="B1470" s="3"/>
      <c r="C1470" s="4"/>
      <c r="D1470" s="5"/>
      <c r="E1470" s="5"/>
      <c r="F1470" s="4"/>
      <c r="G1470" s="4"/>
      <c r="H1470" s="4"/>
      <c r="I1470" s="6"/>
      <c r="J1470" s="4"/>
      <c r="K1470" s="4"/>
      <c r="L1470" s="7"/>
    </row>
    <row r="1471" spans="1:12">
      <c r="A1471" s="2"/>
      <c r="B1471" s="3"/>
      <c r="C1471" s="4"/>
      <c r="D1471" s="5"/>
      <c r="E1471" s="5"/>
      <c r="F1471" s="4"/>
      <c r="G1471" s="4"/>
      <c r="H1471" s="4"/>
      <c r="I1471" s="6"/>
      <c r="J1471" s="4"/>
      <c r="K1471" s="4"/>
      <c r="L1471" s="7"/>
    </row>
    <row r="1472" spans="1:12">
      <c r="A1472" s="2"/>
      <c r="B1472" s="3"/>
      <c r="C1472" s="4"/>
      <c r="D1472" s="5"/>
      <c r="E1472" s="5"/>
      <c r="F1472" s="4"/>
      <c r="G1472" s="4"/>
      <c r="H1472" s="4"/>
      <c r="I1472" s="6"/>
      <c r="J1472" s="4"/>
      <c r="K1472" s="4"/>
      <c r="L1472" s="7"/>
    </row>
    <row r="1473" spans="1:12">
      <c r="A1473" s="2"/>
      <c r="B1473" s="3"/>
      <c r="C1473" s="4"/>
      <c r="D1473" s="5"/>
      <c r="E1473" s="5"/>
      <c r="F1473" s="4"/>
      <c r="G1473" s="4"/>
      <c r="H1473" s="4"/>
      <c r="I1473" s="6"/>
      <c r="J1473" s="4"/>
      <c r="K1473" s="4"/>
      <c r="L1473" s="7"/>
    </row>
    <row r="1474" spans="1:12">
      <c r="A1474" s="2"/>
      <c r="B1474" s="3"/>
      <c r="C1474" s="4"/>
      <c r="D1474" s="5"/>
      <c r="E1474" s="5"/>
      <c r="F1474" s="4"/>
      <c r="G1474" s="4"/>
      <c r="H1474" s="4"/>
      <c r="I1474" s="6"/>
      <c r="J1474" s="4"/>
      <c r="K1474" s="4"/>
      <c r="L1474" s="7"/>
    </row>
    <row r="1475" spans="1:12">
      <c r="A1475" s="2"/>
      <c r="B1475" s="3"/>
      <c r="C1475" s="4"/>
      <c r="D1475" s="5"/>
      <c r="E1475" s="5"/>
      <c r="F1475" s="4"/>
      <c r="G1475" s="4"/>
      <c r="H1475" s="4"/>
      <c r="I1475" s="6"/>
      <c r="J1475" s="4"/>
      <c r="K1475" s="4"/>
      <c r="L1475" s="7"/>
    </row>
    <row r="1476" spans="1:12">
      <c r="A1476" s="2"/>
      <c r="B1476" s="3"/>
      <c r="C1476" s="4"/>
      <c r="D1476" s="5"/>
      <c r="E1476" s="5"/>
      <c r="F1476" s="4"/>
      <c r="G1476" s="4"/>
      <c r="H1476" s="4"/>
      <c r="I1476" s="6"/>
      <c r="J1476" s="4"/>
      <c r="K1476" s="4"/>
      <c r="L1476" s="7"/>
    </row>
    <row r="1477" spans="1:12">
      <c r="A1477" s="2"/>
      <c r="B1477" s="3"/>
      <c r="C1477" s="4"/>
      <c r="D1477" s="5"/>
      <c r="E1477" s="5"/>
      <c r="F1477" s="4"/>
      <c r="G1477" s="4"/>
      <c r="H1477" s="4"/>
      <c r="I1477" s="6"/>
      <c r="J1477" s="4"/>
      <c r="K1477" s="4"/>
      <c r="L1477" s="7"/>
    </row>
    <row r="1478" spans="1:12">
      <c r="A1478" s="2"/>
      <c r="B1478" s="3"/>
      <c r="C1478" s="4"/>
      <c r="D1478" s="5"/>
      <c r="E1478" s="5"/>
      <c r="F1478" s="4"/>
      <c r="G1478" s="4"/>
      <c r="H1478" s="4"/>
      <c r="I1478" s="6"/>
      <c r="J1478" s="4"/>
      <c r="K1478" s="4"/>
      <c r="L1478" s="7"/>
    </row>
    <row r="1479" spans="1:12">
      <c r="A1479" s="2"/>
      <c r="B1479" s="3"/>
      <c r="C1479" s="4"/>
      <c r="D1479" s="5"/>
      <c r="E1479" s="5"/>
      <c r="F1479" s="4"/>
      <c r="G1479" s="4"/>
      <c r="H1479" s="4"/>
      <c r="I1479" s="6"/>
      <c r="J1479" s="4"/>
      <c r="K1479" s="4"/>
      <c r="L1479" s="7"/>
    </row>
    <row r="1480" spans="1:12">
      <c r="A1480" s="2"/>
      <c r="B1480" s="3"/>
      <c r="C1480" s="4"/>
      <c r="D1480" s="5"/>
      <c r="E1480" s="5"/>
      <c r="F1480" s="4"/>
      <c r="G1480" s="4"/>
      <c r="H1480" s="4"/>
      <c r="I1480" s="6"/>
      <c r="J1480" s="4"/>
      <c r="K1480" s="4"/>
      <c r="L1480" s="7"/>
    </row>
    <row r="1481" spans="1:12">
      <c r="A1481" s="2"/>
      <c r="B1481" s="3"/>
      <c r="C1481" s="4"/>
      <c r="D1481" s="5"/>
      <c r="E1481" s="5"/>
      <c r="F1481" s="4"/>
      <c r="G1481" s="4"/>
      <c r="H1481" s="4"/>
      <c r="I1481" s="6"/>
      <c r="J1481" s="4"/>
      <c r="K1481" s="4"/>
      <c r="L1481" s="7"/>
    </row>
    <row r="1482" spans="1:12">
      <c r="A1482" s="2"/>
      <c r="B1482" s="3"/>
      <c r="C1482" s="4"/>
      <c r="D1482" s="5"/>
      <c r="E1482" s="5"/>
      <c r="F1482" s="4"/>
      <c r="G1482" s="4"/>
      <c r="H1482" s="4"/>
      <c r="I1482" s="6"/>
      <c r="J1482" s="4"/>
      <c r="K1482" s="4"/>
      <c r="L1482" s="7"/>
    </row>
    <row r="1483" spans="1:12">
      <c r="A1483" s="2"/>
      <c r="B1483" s="3"/>
      <c r="C1483" s="4"/>
      <c r="D1483" s="5"/>
      <c r="E1483" s="5"/>
      <c r="F1483" s="4"/>
      <c r="G1483" s="4"/>
      <c r="H1483" s="4"/>
      <c r="I1483" s="6"/>
      <c r="J1483" s="4"/>
      <c r="K1483" s="4"/>
      <c r="L1483" s="7"/>
    </row>
    <row r="1484" spans="1:12">
      <c r="A1484" s="2"/>
      <c r="B1484" s="3"/>
      <c r="C1484" s="4"/>
      <c r="D1484" s="5"/>
      <c r="E1484" s="5"/>
      <c r="F1484" s="4"/>
      <c r="G1484" s="4"/>
      <c r="H1484" s="4"/>
      <c r="I1484" s="6"/>
      <c r="J1484" s="4"/>
      <c r="K1484" s="4"/>
      <c r="L1484" s="7"/>
    </row>
    <row r="1485" spans="1:12">
      <c r="A1485" s="2"/>
      <c r="B1485" s="3"/>
      <c r="C1485" s="4"/>
      <c r="D1485" s="5"/>
      <c r="E1485" s="5"/>
      <c r="F1485" s="4"/>
      <c r="G1485" s="4"/>
      <c r="H1485" s="4"/>
      <c r="I1485" s="6"/>
      <c r="J1485" s="4"/>
      <c r="K1485" s="4"/>
      <c r="L1485" s="7"/>
    </row>
    <row r="1486" spans="1:12">
      <c r="A1486" s="2"/>
      <c r="B1486" s="3"/>
      <c r="C1486" s="4"/>
      <c r="D1486" s="5"/>
      <c r="E1486" s="5"/>
      <c r="F1486" s="4"/>
      <c r="G1486" s="4"/>
      <c r="H1486" s="4"/>
      <c r="I1486" s="6"/>
      <c r="J1486" s="4"/>
      <c r="K1486" s="4"/>
      <c r="L1486" s="7"/>
    </row>
    <row r="1487" spans="1:12">
      <c r="A1487" s="2"/>
      <c r="B1487" s="3"/>
      <c r="C1487" s="4"/>
      <c r="D1487" s="5"/>
      <c r="E1487" s="5"/>
      <c r="F1487" s="4"/>
      <c r="G1487" s="4"/>
      <c r="H1487" s="4"/>
      <c r="I1487" s="6"/>
      <c r="J1487" s="4"/>
      <c r="K1487" s="4"/>
      <c r="L1487" s="7"/>
    </row>
    <row r="1488" spans="1:12">
      <c r="A1488" s="2"/>
      <c r="B1488" s="3"/>
      <c r="C1488" s="4"/>
      <c r="D1488" s="5"/>
      <c r="E1488" s="5"/>
      <c r="F1488" s="4"/>
      <c r="G1488" s="4"/>
      <c r="H1488" s="4"/>
      <c r="I1488" s="6"/>
      <c r="J1488" s="4"/>
      <c r="K1488" s="4"/>
      <c r="L1488" s="7"/>
    </row>
    <row r="1489" spans="1:12">
      <c r="A1489" s="2"/>
      <c r="B1489" s="3"/>
      <c r="C1489" s="4"/>
      <c r="D1489" s="5"/>
      <c r="E1489" s="5"/>
      <c r="F1489" s="4"/>
      <c r="G1489" s="4"/>
      <c r="H1489" s="4"/>
      <c r="I1489" s="6"/>
      <c r="J1489" s="4"/>
      <c r="K1489" s="4"/>
      <c r="L1489" s="7"/>
    </row>
    <row r="1490" spans="1:12">
      <c r="A1490" s="2"/>
      <c r="B1490" s="3"/>
      <c r="C1490" s="4"/>
      <c r="D1490" s="5"/>
      <c r="E1490" s="5"/>
      <c r="F1490" s="4"/>
      <c r="G1490" s="4"/>
      <c r="H1490" s="4"/>
      <c r="I1490" s="6"/>
      <c r="J1490" s="4"/>
      <c r="K1490" s="4"/>
      <c r="L1490" s="7"/>
    </row>
    <row r="1491" spans="1:12">
      <c r="A1491" s="2"/>
      <c r="B1491" s="3"/>
      <c r="C1491" s="4"/>
      <c r="D1491" s="5"/>
      <c r="E1491" s="5"/>
      <c r="F1491" s="4"/>
      <c r="G1491" s="4"/>
      <c r="H1491" s="4"/>
      <c r="I1491" s="6"/>
      <c r="J1491" s="4"/>
      <c r="K1491" s="4"/>
      <c r="L1491" s="7"/>
    </row>
    <row r="1492" spans="1:12">
      <c r="A1492" s="2"/>
      <c r="B1492" s="3"/>
      <c r="C1492" s="4"/>
      <c r="D1492" s="5"/>
      <c r="E1492" s="5"/>
      <c r="F1492" s="4"/>
      <c r="G1492" s="4"/>
      <c r="H1492" s="4"/>
      <c r="I1492" s="6"/>
      <c r="J1492" s="4"/>
      <c r="K1492" s="4"/>
      <c r="L1492" s="7"/>
    </row>
    <row r="1493" spans="1:12">
      <c r="A1493" s="2"/>
      <c r="B1493" s="3"/>
      <c r="C1493" s="4"/>
      <c r="D1493" s="5"/>
      <c r="E1493" s="5"/>
      <c r="F1493" s="4"/>
      <c r="G1493" s="4"/>
      <c r="H1493" s="4"/>
      <c r="I1493" s="6"/>
      <c r="J1493" s="4"/>
      <c r="K1493" s="4"/>
      <c r="L1493" s="7"/>
    </row>
    <row r="1494" spans="1:12">
      <c r="A1494" s="2"/>
      <c r="B1494" s="3"/>
      <c r="C1494" s="4"/>
      <c r="D1494" s="5"/>
      <c r="E1494" s="5"/>
      <c r="F1494" s="4"/>
      <c r="G1494" s="4"/>
      <c r="H1494" s="4"/>
      <c r="I1494" s="6"/>
      <c r="J1494" s="4"/>
      <c r="K1494" s="4"/>
      <c r="L1494" s="7"/>
    </row>
    <row r="1495" spans="1:12">
      <c r="A1495" s="2"/>
      <c r="B1495" s="3"/>
      <c r="C1495" s="4"/>
      <c r="D1495" s="5"/>
      <c r="E1495" s="5"/>
      <c r="F1495" s="4"/>
      <c r="G1495" s="4"/>
      <c r="H1495" s="4"/>
      <c r="I1495" s="6"/>
      <c r="J1495" s="4"/>
      <c r="K1495" s="4"/>
      <c r="L1495" s="7"/>
    </row>
    <row r="1496" spans="1:12">
      <c r="A1496" s="2"/>
      <c r="B1496" s="3"/>
      <c r="C1496" s="4"/>
      <c r="D1496" s="5"/>
      <c r="E1496" s="5"/>
      <c r="F1496" s="4"/>
      <c r="G1496" s="4"/>
      <c r="H1496" s="4"/>
      <c r="I1496" s="6"/>
      <c r="J1496" s="4"/>
      <c r="K1496" s="4"/>
      <c r="L1496" s="7"/>
    </row>
    <row r="1497" spans="1:12">
      <c r="A1497" s="2"/>
      <c r="B1497" s="3"/>
      <c r="C1497" s="4"/>
      <c r="D1497" s="5"/>
      <c r="E1497" s="5"/>
      <c r="F1497" s="4"/>
      <c r="G1497" s="4"/>
      <c r="H1497" s="4"/>
      <c r="I1497" s="6"/>
      <c r="J1497" s="4"/>
      <c r="K1497" s="4"/>
      <c r="L1497" s="7"/>
    </row>
    <row r="1498" spans="1:12">
      <c r="A1498" s="2"/>
      <c r="B1498" s="3"/>
      <c r="C1498" s="4"/>
      <c r="D1498" s="5"/>
      <c r="E1498" s="5"/>
      <c r="F1498" s="4"/>
      <c r="G1498" s="4"/>
      <c r="H1498" s="4"/>
      <c r="I1498" s="6"/>
      <c r="J1498" s="4"/>
      <c r="K1498" s="4"/>
      <c r="L1498" s="7"/>
    </row>
    <row r="1499" spans="1:12">
      <c r="A1499" s="2"/>
      <c r="B1499" s="3"/>
      <c r="C1499" s="4"/>
      <c r="D1499" s="5"/>
      <c r="E1499" s="5"/>
      <c r="F1499" s="4"/>
      <c r="G1499" s="4"/>
      <c r="H1499" s="4"/>
      <c r="I1499" s="6"/>
      <c r="J1499" s="4"/>
      <c r="K1499" s="4"/>
      <c r="L1499" s="7"/>
    </row>
    <row r="1500" spans="1:12">
      <c r="A1500" s="2"/>
      <c r="B1500" s="3"/>
      <c r="C1500" s="4"/>
      <c r="D1500" s="5"/>
      <c r="E1500" s="5"/>
      <c r="F1500" s="4"/>
      <c r="G1500" s="4"/>
      <c r="H1500" s="4"/>
      <c r="I1500" s="6"/>
      <c r="J1500" s="4"/>
      <c r="K1500" s="4"/>
      <c r="L1500" s="7"/>
    </row>
    <row r="1501" spans="1:12">
      <c r="A1501" s="2"/>
      <c r="B1501" s="3"/>
      <c r="C1501" s="4"/>
      <c r="D1501" s="5"/>
      <c r="E1501" s="5"/>
      <c r="F1501" s="4"/>
      <c r="G1501" s="4"/>
      <c r="H1501" s="4"/>
      <c r="I1501" s="6"/>
      <c r="J1501" s="4"/>
      <c r="K1501" s="4"/>
      <c r="L1501" s="7"/>
    </row>
    <row r="1502" spans="1:12">
      <c r="A1502" s="2"/>
      <c r="B1502" s="3"/>
      <c r="C1502" s="4"/>
      <c r="D1502" s="5"/>
      <c r="E1502" s="5"/>
      <c r="F1502" s="4"/>
      <c r="G1502" s="4"/>
      <c r="H1502" s="4"/>
      <c r="I1502" s="6"/>
      <c r="J1502" s="4"/>
      <c r="K1502" s="4"/>
      <c r="L1502" s="7"/>
    </row>
    <row r="1503" spans="1:12">
      <c r="A1503" s="2"/>
      <c r="B1503" s="3"/>
      <c r="C1503" s="4"/>
      <c r="D1503" s="5"/>
      <c r="E1503" s="5"/>
      <c r="F1503" s="4"/>
      <c r="G1503" s="4"/>
      <c r="H1503" s="4"/>
      <c r="I1503" s="6"/>
      <c r="J1503" s="4"/>
      <c r="K1503" s="4"/>
      <c r="L1503" s="7"/>
    </row>
    <row r="1504" spans="1:12">
      <c r="A1504" s="2"/>
      <c r="B1504" s="3"/>
      <c r="C1504" s="4"/>
      <c r="D1504" s="5"/>
      <c r="E1504" s="5"/>
      <c r="F1504" s="4"/>
      <c r="G1504" s="4"/>
      <c r="H1504" s="4"/>
      <c r="I1504" s="6"/>
      <c r="J1504" s="4"/>
      <c r="K1504" s="4"/>
      <c r="L1504" s="7"/>
    </row>
    <row r="1505" spans="1:12">
      <c r="A1505" s="2"/>
      <c r="B1505" s="3"/>
      <c r="C1505" s="4"/>
      <c r="D1505" s="5"/>
      <c r="E1505" s="5"/>
      <c r="F1505" s="4"/>
      <c r="G1505" s="4"/>
      <c r="H1505" s="4"/>
      <c r="I1505" s="6"/>
      <c r="J1505" s="4"/>
      <c r="K1505" s="4"/>
      <c r="L1505" s="7"/>
    </row>
    <row r="1506" spans="1:12">
      <c r="A1506" s="2"/>
      <c r="B1506" s="3"/>
      <c r="C1506" s="4"/>
      <c r="D1506" s="5"/>
      <c r="E1506" s="5"/>
      <c r="F1506" s="4"/>
      <c r="G1506" s="4"/>
      <c r="H1506" s="4"/>
      <c r="I1506" s="6"/>
      <c r="J1506" s="4"/>
      <c r="K1506" s="4"/>
      <c r="L1506" s="7"/>
    </row>
    <row r="1507" spans="1:12">
      <c r="A1507" s="2"/>
      <c r="B1507" s="3"/>
      <c r="C1507" s="4"/>
      <c r="D1507" s="5"/>
      <c r="E1507" s="5"/>
      <c r="F1507" s="4"/>
      <c r="G1507" s="4"/>
      <c r="H1507" s="4"/>
      <c r="I1507" s="6"/>
      <c r="J1507" s="4"/>
      <c r="K1507" s="4"/>
      <c r="L1507" s="7"/>
    </row>
    <row r="1508" spans="1:12">
      <c r="A1508" s="2"/>
      <c r="B1508" s="3"/>
      <c r="C1508" s="4"/>
      <c r="D1508" s="5"/>
      <c r="E1508" s="5"/>
      <c r="F1508" s="4"/>
      <c r="G1508" s="4"/>
      <c r="H1508" s="4"/>
      <c r="I1508" s="6"/>
      <c r="J1508" s="4"/>
      <c r="K1508" s="4"/>
      <c r="L1508" s="7"/>
    </row>
    <row r="1509" spans="1:12">
      <c r="A1509" s="2"/>
      <c r="B1509" s="3"/>
      <c r="C1509" s="4"/>
      <c r="D1509" s="5"/>
      <c r="E1509" s="5"/>
      <c r="F1509" s="4"/>
      <c r="G1509" s="4"/>
      <c r="H1509" s="4"/>
      <c r="I1509" s="6"/>
      <c r="J1509" s="4"/>
      <c r="K1509" s="4"/>
      <c r="L1509" s="7"/>
    </row>
    <row r="1510" spans="1:12">
      <c r="A1510" s="2"/>
      <c r="B1510" s="3"/>
      <c r="C1510" s="4"/>
      <c r="D1510" s="5"/>
      <c r="E1510" s="5"/>
      <c r="F1510" s="4"/>
      <c r="G1510" s="4"/>
      <c r="H1510" s="4"/>
      <c r="I1510" s="6"/>
      <c r="J1510" s="4"/>
      <c r="K1510" s="4"/>
      <c r="L1510" s="7"/>
    </row>
    <row r="1511" spans="1:12">
      <c r="A1511" s="2"/>
      <c r="B1511" s="3"/>
      <c r="C1511" s="4"/>
      <c r="D1511" s="5"/>
      <c r="E1511" s="5"/>
      <c r="F1511" s="4"/>
      <c r="G1511" s="4"/>
      <c r="H1511" s="4"/>
      <c r="I1511" s="6"/>
      <c r="J1511" s="4"/>
      <c r="K1511" s="4"/>
      <c r="L1511" s="7"/>
    </row>
    <row r="1512" spans="1:12">
      <c r="A1512" s="2"/>
      <c r="B1512" s="3"/>
      <c r="C1512" s="4"/>
      <c r="D1512" s="5"/>
      <c r="E1512" s="5"/>
      <c r="F1512" s="4"/>
      <c r="G1512" s="4"/>
      <c r="H1512" s="4"/>
      <c r="I1512" s="6"/>
      <c r="J1512" s="4"/>
      <c r="K1512" s="4"/>
      <c r="L1512" s="7"/>
    </row>
    <row r="1513" spans="1:12">
      <c r="A1513" s="2"/>
      <c r="B1513" s="3"/>
      <c r="C1513" s="4"/>
      <c r="D1513" s="5"/>
      <c r="E1513" s="5"/>
      <c r="F1513" s="4"/>
      <c r="G1513" s="4"/>
      <c r="H1513" s="4"/>
      <c r="I1513" s="6"/>
      <c r="J1513" s="4"/>
      <c r="K1513" s="4"/>
      <c r="L1513" s="7"/>
    </row>
    <row r="1514" spans="1:12">
      <c r="A1514" s="2"/>
      <c r="B1514" s="3"/>
      <c r="C1514" s="4"/>
      <c r="D1514" s="5"/>
      <c r="E1514" s="5"/>
      <c r="F1514" s="4"/>
      <c r="G1514" s="4"/>
      <c r="H1514" s="4"/>
      <c r="I1514" s="6"/>
      <c r="J1514" s="4"/>
      <c r="K1514" s="4"/>
      <c r="L1514" s="7"/>
    </row>
    <row r="1515" spans="1:12">
      <c r="A1515" s="2"/>
      <c r="B1515" s="3"/>
      <c r="C1515" s="4"/>
      <c r="D1515" s="5"/>
      <c r="E1515" s="5"/>
      <c r="F1515" s="4"/>
      <c r="G1515" s="4"/>
      <c r="H1515" s="4"/>
      <c r="I1515" s="6"/>
      <c r="J1515" s="4"/>
      <c r="K1515" s="4"/>
      <c r="L1515" s="7"/>
    </row>
    <row r="1516" spans="1:12">
      <c r="A1516" s="2"/>
      <c r="B1516" s="3"/>
      <c r="C1516" s="4"/>
      <c r="D1516" s="5"/>
      <c r="E1516" s="5"/>
      <c r="F1516" s="4"/>
      <c r="G1516" s="4"/>
      <c r="H1516" s="4"/>
      <c r="I1516" s="6"/>
      <c r="J1516" s="4"/>
      <c r="K1516" s="4"/>
      <c r="L1516" s="7"/>
    </row>
    <row r="1517" spans="1:12">
      <c r="A1517" s="2"/>
      <c r="B1517" s="3"/>
      <c r="C1517" s="4"/>
      <c r="D1517" s="5"/>
      <c r="E1517" s="5"/>
      <c r="F1517" s="4"/>
      <c r="G1517" s="4"/>
      <c r="H1517" s="4"/>
      <c r="I1517" s="6"/>
      <c r="J1517" s="4"/>
      <c r="K1517" s="4"/>
      <c r="L1517" s="7"/>
    </row>
    <row r="1518" spans="1:12">
      <c r="A1518" s="2"/>
      <c r="B1518" s="3"/>
      <c r="C1518" s="4"/>
      <c r="D1518" s="5"/>
      <c r="E1518" s="5"/>
      <c r="F1518" s="4"/>
      <c r="G1518" s="4"/>
      <c r="H1518" s="4"/>
      <c r="I1518" s="6"/>
      <c r="J1518" s="4"/>
      <c r="K1518" s="4"/>
      <c r="L1518" s="7"/>
    </row>
    <row r="1519" spans="1:12">
      <c r="A1519" s="2"/>
      <c r="B1519" s="3"/>
      <c r="C1519" s="4"/>
      <c r="D1519" s="5"/>
      <c r="E1519" s="5"/>
      <c r="F1519" s="4"/>
      <c r="G1519" s="4"/>
      <c r="H1519" s="4"/>
      <c r="I1519" s="6"/>
      <c r="J1519" s="4"/>
      <c r="K1519" s="4"/>
      <c r="L1519" s="7"/>
    </row>
    <row r="1520" spans="1:12">
      <c r="A1520" s="2"/>
      <c r="B1520" s="3"/>
      <c r="C1520" s="4"/>
      <c r="D1520" s="5"/>
      <c r="E1520" s="5"/>
      <c r="F1520" s="4"/>
      <c r="G1520" s="4"/>
      <c r="H1520" s="4"/>
      <c r="I1520" s="6"/>
      <c r="J1520" s="4"/>
      <c r="K1520" s="4"/>
      <c r="L1520" s="7"/>
    </row>
    <row r="1521" spans="1:12">
      <c r="A1521" s="2"/>
      <c r="B1521" s="3"/>
      <c r="C1521" s="4"/>
      <c r="D1521" s="5"/>
      <c r="E1521" s="5"/>
      <c r="F1521" s="4"/>
      <c r="G1521" s="4"/>
      <c r="H1521" s="4"/>
      <c r="I1521" s="6"/>
      <c r="J1521" s="4"/>
      <c r="K1521" s="4"/>
      <c r="L1521" s="7"/>
    </row>
    <row r="1522" spans="1:12">
      <c r="A1522" s="2"/>
      <c r="B1522" s="3"/>
      <c r="C1522" s="4"/>
      <c r="D1522" s="5"/>
      <c r="E1522" s="5"/>
      <c r="F1522" s="4"/>
      <c r="G1522" s="4"/>
      <c r="H1522" s="4"/>
      <c r="I1522" s="6"/>
      <c r="J1522" s="4"/>
      <c r="K1522" s="4"/>
      <c r="L1522" s="7"/>
    </row>
    <row r="1523" spans="1:12">
      <c r="A1523" s="2"/>
      <c r="B1523" s="3"/>
      <c r="C1523" s="4"/>
      <c r="D1523" s="5"/>
      <c r="E1523" s="5"/>
      <c r="F1523" s="4"/>
      <c r="G1523" s="4"/>
      <c r="H1523" s="4"/>
      <c r="I1523" s="6"/>
      <c r="J1523" s="4"/>
      <c r="K1523" s="4"/>
      <c r="L1523" s="7"/>
    </row>
    <row r="1524" spans="1:12">
      <c r="A1524" s="2"/>
      <c r="B1524" s="3"/>
      <c r="C1524" s="4"/>
      <c r="D1524" s="5"/>
      <c r="E1524" s="5"/>
      <c r="F1524" s="4"/>
      <c r="G1524" s="4"/>
      <c r="H1524" s="4"/>
      <c r="I1524" s="6"/>
      <c r="J1524" s="4"/>
      <c r="K1524" s="4"/>
      <c r="L1524" s="7"/>
    </row>
    <row r="1525" spans="1:12">
      <c r="A1525" s="2"/>
      <c r="B1525" s="3"/>
      <c r="C1525" s="4"/>
      <c r="D1525" s="5"/>
      <c r="E1525" s="5"/>
      <c r="F1525" s="4"/>
      <c r="G1525" s="4"/>
      <c r="H1525" s="4"/>
      <c r="I1525" s="6"/>
      <c r="J1525" s="4"/>
      <c r="K1525" s="4"/>
      <c r="L1525" s="7"/>
    </row>
    <row r="1526" spans="1:12">
      <c r="A1526" s="2"/>
      <c r="B1526" s="3"/>
      <c r="C1526" s="4"/>
      <c r="D1526" s="5"/>
      <c r="E1526" s="5"/>
      <c r="F1526" s="4"/>
      <c r="G1526" s="4"/>
      <c r="H1526" s="4"/>
      <c r="I1526" s="6"/>
      <c r="J1526" s="4"/>
      <c r="K1526" s="4"/>
      <c r="L1526" s="7"/>
    </row>
    <row r="1527" spans="1:12">
      <c r="A1527" s="2"/>
      <c r="B1527" s="3"/>
      <c r="C1527" s="4"/>
      <c r="D1527" s="5"/>
      <c r="E1527" s="5"/>
      <c r="F1527" s="4"/>
      <c r="G1527" s="4"/>
      <c r="H1527" s="4"/>
      <c r="I1527" s="6"/>
      <c r="J1527" s="4"/>
      <c r="K1527" s="4"/>
      <c r="L1527" s="7"/>
    </row>
    <row r="1528" spans="1:12">
      <c r="A1528" s="2"/>
      <c r="B1528" s="3"/>
      <c r="C1528" s="4"/>
      <c r="D1528" s="5"/>
      <c r="E1528" s="5"/>
      <c r="F1528" s="4"/>
      <c r="G1528" s="4"/>
      <c r="H1528" s="4"/>
      <c r="I1528" s="6"/>
      <c r="J1528" s="4"/>
      <c r="K1528" s="4"/>
      <c r="L1528" s="7"/>
    </row>
    <row r="1529" spans="1:12">
      <c r="A1529" s="2"/>
      <c r="B1529" s="3"/>
      <c r="C1529" s="4"/>
      <c r="D1529" s="5"/>
      <c r="E1529" s="5"/>
      <c r="F1529" s="4"/>
      <c r="G1529" s="4"/>
      <c r="H1529" s="4"/>
      <c r="I1529" s="6"/>
      <c r="J1529" s="4"/>
      <c r="K1529" s="4"/>
      <c r="L1529" s="7"/>
    </row>
    <row r="1530" spans="1:12">
      <c r="A1530" s="2"/>
      <c r="B1530" s="3"/>
      <c r="C1530" s="4"/>
      <c r="D1530" s="5"/>
      <c r="E1530" s="5"/>
      <c r="F1530" s="4"/>
      <c r="G1530" s="4"/>
      <c r="H1530" s="4"/>
      <c r="I1530" s="6"/>
      <c r="J1530" s="4"/>
      <c r="K1530" s="4"/>
      <c r="L1530" s="7"/>
    </row>
    <row r="1531" spans="1:12">
      <c r="A1531" s="2"/>
      <c r="B1531" s="3"/>
      <c r="C1531" s="4"/>
      <c r="D1531" s="5"/>
      <c r="E1531" s="5"/>
      <c r="F1531" s="4"/>
      <c r="G1531" s="4"/>
      <c r="H1531" s="4"/>
      <c r="I1531" s="6"/>
      <c r="J1531" s="4"/>
      <c r="K1531" s="4"/>
      <c r="L1531" s="7"/>
    </row>
    <row r="1532" spans="1:12">
      <c r="A1532" s="2"/>
      <c r="B1532" s="3"/>
      <c r="C1532" s="4"/>
      <c r="D1532" s="5"/>
      <c r="E1532" s="5"/>
      <c r="F1532" s="4"/>
      <c r="G1532" s="4"/>
      <c r="H1532" s="4"/>
      <c r="I1532" s="6"/>
      <c r="J1532" s="4"/>
      <c r="K1532" s="4"/>
      <c r="L1532" s="7"/>
    </row>
    <row r="1533" spans="1:12">
      <c r="A1533" s="2"/>
      <c r="B1533" s="3"/>
      <c r="C1533" s="4"/>
      <c r="D1533" s="5"/>
      <c r="E1533" s="5"/>
      <c r="F1533" s="4"/>
      <c r="G1533" s="4"/>
      <c r="H1533" s="4"/>
      <c r="I1533" s="6"/>
      <c r="J1533" s="4"/>
      <c r="K1533" s="4"/>
      <c r="L1533" s="7"/>
    </row>
    <row r="1534" spans="1:12">
      <c r="A1534" s="2"/>
      <c r="B1534" s="3"/>
      <c r="C1534" s="4"/>
      <c r="D1534" s="5"/>
      <c r="E1534" s="5"/>
      <c r="F1534" s="4"/>
      <c r="G1534" s="4"/>
      <c r="H1534" s="4"/>
      <c r="I1534" s="6"/>
      <c r="J1534" s="4"/>
      <c r="K1534" s="4"/>
      <c r="L1534" s="7"/>
    </row>
    <row r="1535" spans="1:12">
      <c r="A1535" s="2"/>
      <c r="B1535" s="3"/>
      <c r="C1535" s="4"/>
      <c r="D1535" s="5"/>
      <c r="E1535" s="5"/>
      <c r="F1535" s="4"/>
      <c r="G1535" s="4"/>
      <c r="H1535" s="4"/>
      <c r="I1535" s="6"/>
      <c r="J1535" s="4"/>
      <c r="K1535" s="4"/>
      <c r="L1535" s="7"/>
    </row>
    <row r="1536" spans="1:12">
      <c r="A1536" s="2"/>
      <c r="B1536" s="3"/>
      <c r="C1536" s="4"/>
      <c r="D1536" s="5"/>
      <c r="E1536" s="5"/>
      <c r="F1536" s="4"/>
      <c r="G1536" s="4"/>
      <c r="H1536" s="4"/>
      <c r="I1536" s="6"/>
      <c r="J1536" s="4"/>
      <c r="K1536" s="4"/>
      <c r="L1536" s="7"/>
    </row>
    <row r="1537" spans="1:12">
      <c r="A1537" s="2"/>
      <c r="B1537" s="3"/>
      <c r="C1537" s="4"/>
      <c r="D1537" s="5"/>
      <c r="E1537" s="5"/>
      <c r="F1537" s="4"/>
      <c r="G1537" s="4"/>
      <c r="H1537" s="4"/>
      <c r="I1537" s="6"/>
      <c r="J1537" s="4"/>
      <c r="K1537" s="4"/>
      <c r="L1537" s="7"/>
    </row>
    <row r="1538" spans="1:12">
      <c r="A1538" s="2"/>
      <c r="B1538" s="3"/>
      <c r="C1538" s="4"/>
      <c r="D1538" s="5"/>
      <c r="E1538" s="5"/>
      <c r="F1538" s="4"/>
      <c r="G1538" s="4"/>
      <c r="H1538" s="4"/>
      <c r="I1538" s="6"/>
      <c r="J1538" s="4"/>
      <c r="K1538" s="4"/>
      <c r="L1538" s="7"/>
    </row>
    <row r="1539" spans="1:12">
      <c r="A1539" s="2"/>
      <c r="B1539" s="3"/>
      <c r="C1539" s="4"/>
      <c r="D1539" s="5"/>
      <c r="E1539" s="5"/>
      <c r="F1539" s="4"/>
      <c r="G1539" s="4"/>
      <c r="H1539" s="4"/>
      <c r="I1539" s="6"/>
      <c r="J1539" s="4"/>
      <c r="K1539" s="4"/>
      <c r="L1539" s="7"/>
    </row>
    <row r="1540" spans="1:12">
      <c r="A1540" s="2"/>
      <c r="B1540" s="3"/>
      <c r="C1540" s="4"/>
      <c r="D1540" s="5"/>
      <c r="E1540" s="5"/>
      <c r="F1540" s="4"/>
      <c r="G1540" s="4"/>
      <c r="H1540" s="4"/>
      <c r="I1540" s="6"/>
      <c r="J1540" s="4"/>
      <c r="K1540" s="4"/>
      <c r="L1540" s="7"/>
    </row>
    <row r="1541" spans="1:12">
      <c r="A1541" s="2"/>
      <c r="B1541" s="3"/>
      <c r="C1541" s="4"/>
      <c r="D1541" s="5"/>
      <c r="E1541" s="5"/>
      <c r="F1541" s="4"/>
      <c r="G1541" s="4"/>
      <c r="H1541" s="4"/>
      <c r="I1541" s="6"/>
      <c r="J1541" s="4"/>
      <c r="K1541" s="4"/>
      <c r="L1541" s="7"/>
    </row>
    <row r="1542" spans="1:12">
      <c r="A1542" s="2"/>
      <c r="B1542" s="3"/>
      <c r="C1542" s="4"/>
      <c r="D1542" s="5"/>
      <c r="E1542" s="5"/>
      <c r="F1542" s="4"/>
      <c r="G1542" s="4"/>
      <c r="H1542" s="4"/>
      <c r="I1542" s="6"/>
      <c r="J1542" s="4"/>
      <c r="K1542" s="4"/>
      <c r="L1542" s="7"/>
    </row>
    <row r="1543" spans="1:12">
      <c r="A1543" s="2"/>
      <c r="B1543" s="3"/>
      <c r="C1543" s="4"/>
      <c r="D1543" s="5"/>
      <c r="E1543" s="5"/>
      <c r="F1543" s="4"/>
      <c r="G1543" s="4"/>
      <c r="H1543" s="4"/>
      <c r="I1543" s="6"/>
      <c r="J1543" s="4"/>
      <c r="K1543" s="4"/>
      <c r="L1543" s="7"/>
    </row>
    <row r="1544" spans="1:12">
      <c r="A1544" s="2"/>
      <c r="B1544" s="3"/>
      <c r="C1544" s="4"/>
      <c r="D1544" s="5"/>
      <c r="E1544" s="5"/>
      <c r="F1544" s="4"/>
      <c r="G1544" s="4"/>
      <c r="H1544" s="4"/>
      <c r="I1544" s="6"/>
      <c r="J1544" s="4"/>
      <c r="K1544" s="4"/>
      <c r="L1544" s="7"/>
    </row>
    <row r="1545" spans="1:12">
      <c r="A1545" s="2"/>
      <c r="B1545" s="3"/>
      <c r="C1545" s="4"/>
      <c r="D1545" s="5"/>
      <c r="E1545" s="5"/>
      <c r="F1545" s="4"/>
      <c r="G1545" s="4"/>
      <c r="H1545" s="4"/>
      <c r="I1545" s="6"/>
      <c r="J1545" s="4"/>
      <c r="K1545" s="4"/>
      <c r="L1545" s="7"/>
    </row>
    <row r="1546" spans="1:12">
      <c r="A1546" s="2"/>
      <c r="B1546" s="3"/>
      <c r="C1546" s="4"/>
      <c r="D1546" s="5"/>
      <c r="E1546" s="5"/>
      <c r="F1546" s="4"/>
      <c r="G1546" s="4"/>
      <c r="H1546" s="4"/>
      <c r="I1546" s="6"/>
      <c r="J1546" s="4"/>
      <c r="K1546" s="4"/>
      <c r="L1546" s="7"/>
    </row>
    <row r="1547" spans="1:12">
      <c r="A1547" s="2"/>
      <c r="B1547" s="3"/>
      <c r="C1547" s="4"/>
      <c r="D1547" s="5"/>
      <c r="E1547" s="5"/>
      <c r="F1547" s="4"/>
      <c r="G1547" s="4"/>
      <c r="H1547" s="4"/>
      <c r="I1547" s="6"/>
      <c r="J1547" s="4"/>
      <c r="K1547" s="4"/>
      <c r="L1547" s="7"/>
    </row>
    <row r="1548" spans="1:12">
      <c r="A1548" s="2"/>
      <c r="B1548" s="3"/>
      <c r="C1548" s="4"/>
      <c r="D1548" s="5"/>
      <c r="E1548" s="5"/>
      <c r="F1548" s="4"/>
      <c r="G1548" s="4"/>
      <c r="H1548" s="4"/>
      <c r="I1548" s="6"/>
      <c r="J1548" s="4"/>
      <c r="K1548" s="4"/>
      <c r="L1548" s="7"/>
    </row>
    <row r="1549" spans="1:12">
      <c r="A1549" s="2"/>
      <c r="B1549" s="3"/>
      <c r="C1549" s="4"/>
      <c r="D1549" s="5"/>
      <c r="E1549" s="5"/>
      <c r="F1549" s="4"/>
      <c r="G1549" s="4"/>
      <c r="H1549" s="4"/>
      <c r="I1549" s="6"/>
      <c r="J1549" s="4"/>
      <c r="K1549" s="4"/>
      <c r="L1549" s="7"/>
    </row>
    <row r="1550" spans="1:12">
      <c r="A1550" s="2"/>
      <c r="B1550" s="3"/>
      <c r="C1550" s="4"/>
      <c r="D1550" s="5"/>
      <c r="E1550" s="5"/>
      <c r="F1550" s="4"/>
      <c r="G1550" s="4"/>
      <c r="H1550" s="4"/>
      <c r="I1550" s="6"/>
      <c r="J1550" s="4"/>
      <c r="K1550" s="4"/>
      <c r="L1550" s="7"/>
    </row>
    <row r="1551" spans="1:12">
      <c r="A1551" s="2"/>
      <c r="B1551" s="3"/>
      <c r="C1551" s="4"/>
      <c r="D1551" s="5"/>
      <c r="E1551" s="5"/>
      <c r="F1551" s="4"/>
      <c r="G1551" s="4"/>
      <c r="H1551" s="4"/>
      <c r="I1551" s="6"/>
      <c r="J1551" s="4"/>
      <c r="K1551" s="4"/>
      <c r="L1551" s="7"/>
    </row>
    <row r="1552" spans="1:12">
      <c r="A1552" s="2"/>
      <c r="B1552" s="3"/>
      <c r="C1552" s="4"/>
      <c r="D1552" s="5"/>
      <c r="E1552" s="5"/>
      <c r="F1552" s="4"/>
      <c r="G1552" s="4"/>
      <c r="H1552" s="4"/>
      <c r="I1552" s="6"/>
      <c r="J1552" s="4"/>
      <c r="K1552" s="4"/>
      <c r="L1552" s="7"/>
    </row>
    <row r="1553" spans="1:12">
      <c r="A1553" s="2"/>
      <c r="B1553" s="3"/>
      <c r="C1553" s="4"/>
      <c r="D1553" s="5"/>
      <c r="E1553" s="5"/>
      <c r="F1553" s="4"/>
      <c r="G1553" s="4"/>
      <c r="H1553" s="4"/>
      <c r="I1553" s="6"/>
      <c r="J1553" s="4"/>
      <c r="K1553" s="4"/>
      <c r="L1553" s="7"/>
    </row>
    <row r="1554" spans="1:12">
      <c r="A1554" s="2"/>
      <c r="B1554" s="3"/>
      <c r="C1554" s="4"/>
      <c r="D1554" s="5"/>
      <c r="E1554" s="5"/>
      <c r="F1554" s="4"/>
      <c r="G1554" s="4"/>
      <c r="H1554" s="4"/>
      <c r="I1554" s="6"/>
      <c r="J1554" s="4"/>
      <c r="K1554" s="4"/>
      <c r="L1554" s="7"/>
    </row>
    <row r="1555" spans="1:12">
      <c r="A1555" s="2"/>
      <c r="B1555" s="3"/>
      <c r="C1555" s="4"/>
      <c r="D1555" s="5"/>
      <c r="E1555" s="5"/>
      <c r="F1555" s="4"/>
      <c r="G1555" s="4"/>
      <c r="H1555" s="4"/>
      <c r="I1555" s="6"/>
      <c r="J1555" s="4"/>
      <c r="K1555" s="4"/>
      <c r="L1555" s="7"/>
    </row>
    <row r="1556" spans="1:12">
      <c r="A1556" s="2"/>
      <c r="B1556" s="3"/>
      <c r="C1556" s="4"/>
      <c r="D1556" s="5"/>
      <c r="E1556" s="5"/>
      <c r="F1556" s="4"/>
      <c r="G1556" s="4"/>
      <c r="H1556" s="4"/>
      <c r="I1556" s="6"/>
      <c r="J1556" s="4"/>
      <c r="K1556" s="4"/>
      <c r="L1556" s="7"/>
    </row>
    <row r="1557" spans="1:12">
      <c r="A1557" s="2"/>
      <c r="B1557" s="3"/>
      <c r="C1557" s="4"/>
      <c r="D1557" s="5"/>
      <c r="E1557" s="5"/>
      <c r="F1557" s="4"/>
      <c r="G1557" s="4"/>
      <c r="H1557" s="4"/>
      <c r="I1557" s="6"/>
      <c r="J1557" s="4"/>
      <c r="K1557" s="4"/>
      <c r="L1557" s="7"/>
    </row>
    <row r="1558" spans="1:12">
      <c r="A1558" s="2"/>
      <c r="B1558" s="3"/>
      <c r="C1558" s="4"/>
      <c r="D1558" s="5"/>
      <c r="E1558" s="5"/>
      <c r="F1558" s="4"/>
      <c r="G1558" s="4"/>
      <c r="H1558" s="4"/>
      <c r="I1558" s="6"/>
      <c r="J1558" s="4"/>
      <c r="K1558" s="4"/>
      <c r="L1558" s="7"/>
    </row>
    <row r="1559" spans="1:12">
      <c r="A1559" s="2"/>
      <c r="B1559" s="3"/>
      <c r="C1559" s="4"/>
      <c r="D1559" s="5"/>
      <c r="E1559" s="5"/>
      <c r="F1559" s="4"/>
      <c r="G1559" s="4"/>
      <c r="H1559" s="4"/>
      <c r="I1559" s="6"/>
      <c r="J1559" s="4"/>
      <c r="K1559" s="4"/>
      <c r="L1559" s="7"/>
    </row>
    <row r="1560" spans="1:12">
      <c r="A1560" s="2"/>
      <c r="B1560" s="3"/>
      <c r="C1560" s="4"/>
      <c r="D1560" s="5"/>
      <c r="E1560" s="5"/>
      <c r="F1560" s="4"/>
      <c r="G1560" s="4"/>
      <c r="H1560" s="4"/>
      <c r="I1560" s="6"/>
      <c r="J1560" s="4"/>
      <c r="K1560" s="4"/>
      <c r="L1560" s="7"/>
    </row>
    <row r="1561" spans="1:12">
      <c r="A1561" s="2"/>
      <c r="B1561" s="3"/>
      <c r="C1561" s="4"/>
      <c r="D1561" s="5"/>
      <c r="E1561" s="5"/>
      <c r="F1561" s="4"/>
      <c r="G1561" s="4"/>
      <c r="H1561" s="4"/>
      <c r="I1561" s="6"/>
      <c r="J1561" s="4"/>
      <c r="K1561" s="4"/>
      <c r="L1561" s="7"/>
    </row>
    <row r="1562" spans="1:12">
      <c r="A1562" s="2"/>
      <c r="B1562" s="3"/>
      <c r="C1562" s="4"/>
      <c r="D1562" s="5"/>
      <c r="E1562" s="5"/>
      <c r="F1562" s="4"/>
      <c r="G1562" s="4"/>
      <c r="H1562" s="4"/>
      <c r="I1562" s="6"/>
      <c r="J1562" s="4"/>
      <c r="K1562" s="4"/>
      <c r="L1562" s="7"/>
    </row>
    <row r="1563" spans="1:12">
      <c r="A1563" s="2"/>
      <c r="B1563" s="3"/>
      <c r="C1563" s="4"/>
      <c r="D1563" s="5"/>
      <c r="E1563" s="5"/>
      <c r="F1563" s="4"/>
      <c r="G1563" s="4"/>
      <c r="H1563" s="4"/>
      <c r="I1563" s="6"/>
      <c r="J1563" s="4"/>
      <c r="K1563" s="4"/>
      <c r="L1563" s="7"/>
    </row>
    <row r="1564" spans="1:12">
      <c r="A1564" s="2"/>
      <c r="B1564" s="3"/>
      <c r="C1564" s="4"/>
      <c r="D1564" s="5"/>
      <c r="E1564" s="5"/>
      <c r="F1564" s="4"/>
      <c r="G1564" s="4"/>
      <c r="H1564" s="4"/>
      <c r="I1564" s="6"/>
      <c r="J1564" s="4"/>
      <c r="K1564" s="4"/>
      <c r="L1564" s="7"/>
    </row>
    <row r="1565" spans="1:12">
      <c r="A1565" s="2"/>
      <c r="B1565" s="3"/>
      <c r="C1565" s="4"/>
      <c r="D1565" s="5"/>
      <c r="E1565" s="5"/>
      <c r="F1565" s="4"/>
      <c r="G1565" s="4"/>
      <c r="H1565" s="4"/>
      <c r="I1565" s="6"/>
      <c r="J1565" s="4"/>
      <c r="K1565" s="4"/>
      <c r="L1565" s="7"/>
    </row>
    <row r="1566" spans="1:12">
      <c r="A1566" s="2"/>
      <c r="B1566" s="3"/>
      <c r="C1566" s="4"/>
      <c r="D1566" s="5"/>
      <c r="E1566" s="5"/>
      <c r="F1566" s="4"/>
      <c r="G1566" s="4"/>
      <c r="H1566" s="4"/>
      <c r="I1566" s="6"/>
      <c r="J1566" s="4"/>
      <c r="K1566" s="4"/>
      <c r="L1566" s="7"/>
    </row>
    <row r="1567" spans="1:12">
      <c r="A1567" s="2"/>
      <c r="B1567" s="3"/>
      <c r="C1567" s="4"/>
      <c r="D1567" s="5"/>
      <c r="E1567" s="5"/>
      <c r="F1567" s="4"/>
      <c r="G1567" s="4"/>
      <c r="H1567" s="4"/>
      <c r="I1567" s="6"/>
      <c r="J1567" s="4"/>
      <c r="K1567" s="4"/>
      <c r="L1567" s="7"/>
    </row>
    <row r="1568" spans="1:12">
      <c r="A1568" s="2"/>
      <c r="B1568" s="3"/>
      <c r="C1568" s="4"/>
      <c r="D1568" s="5"/>
      <c r="E1568" s="5"/>
      <c r="F1568" s="4"/>
      <c r="G1568" s="4"/>
      <c r="H1568" s="4"/>
      <c r="I1568" s="6"/>
      <c r="J1568" s="4"/>
      <c r="K1568" s="4"/>
      <c r="L1568" s="7"/>
    </row>
    <row r="1569" spans="1:12">
      <c r="A1569" s="2"/>
      <c r="B1569" s="3"/>
      <c r="C1569" s="4"/>
      <c r="D1569" s="5"/>
      <c r="E1569" s="5"/>
      <c r="F1569" s="4"/>
      <c r="G1569" s="4"/>
      <c r="H1569" s="4"/>
      <c r="I1569" s="6"/>
      <c r="J1569" s="4"/>
      <c r="K1569" s="4"/>
      <c r="L1569" s="7"/>
    </row>
    <row r="1570" spans="1:12">
      <c r="A1570" s="2"/>
      <c r="B1570" s="3"/>
      <c r="C1570" s="4"/>
      <c r="D1570" s="5"/>
      <c r="E1570" s="5"/>
      <c r="F1570" s="4"/>
      <c r="G1570" s="4"/>
      <c r="H1570" s="4"/>
      <c r="I1570" s="6"/>
      <c r="J1570" s="4"/>
      <c r="K1570" s="4"/>
      <c r="L1570" s="7"/>
    </row>
    <row r="1571" spans="1:12">
      <c r="A1571" s="2"/>
      <c r="B1571" s="3"/>
      <c r="C1571" s="4"/>
      <c r="D1571" s="5"/>
      <c r="E1571" s="5"/>
      <c r="F1571" s="4"/>
      <c r="G1571" s="4"/>
      <c r="H1571" s="4"/>
      <c r="I1571" s="6"/>
      <c r="J1571" s="4"/>
      <c r="K1571" s="4"/>
      <c r="L1571" s="7"/>
    </row>
    <row r="1572" spans="1:12">
      <c r="A1572" s="2"/>
      <c r="B1572" s="3"/>
      <c r="C1572" s="4"/>
      <c r="D1572" s="5"/>
      <c r="E1572" s="5"/>
      <c r="F1572" s="4"/>
      <c r="G1572" s="4"/>
      <c r="H1572" s="4"/>
      <c r="I1572" s="6"/>
      <c r="J1572" s="4"/>
      <c r="K1572" s="4"/>
      <c r="L1572" s="7"/>
    </row>
    <row r="1573" spans="1:12">
      <c r="A1573" s="2"/>
      <c r="B1573" s="3"/>
      <c r="C1573" s="4"/>
      <c r="D1573" s="5"/>
      <c r="E1573" s="5"/>
      <c r="F1573" s="4"/>
      <c r="G1573" s="4"/>
      <c r="H1573" s="4"/>
      <c r="I1573" s="6"/>
      <c r="J1573" s="4"/>
      <c r="K1573" s="4"/>
      <c r="L1573" s="7"/>
    </row>
    <row r="1574" spans="1:12">
      <c r="A1574" s="2"/>
      <c r="B1574" s="3"/>
      <c r="C1574" s="4"/>
      <c r="D1574" s="5"/>
      <c r="E1574" s="5"/>
      <c r="F1574" s="4"/>
      <c r="G1574" s="4"/>
      <c r="H1574" s="4"/>
      <c r="I1574" s="6"/>
      <c r="J1574" s="4"/>
      <c r="K1574" s="4"/>
      <c r="L1574" s="7"/>
    </row>
    <row r="1575" spans="1:12">
      <c r="A1575" s="2"/>
      <c r="B1575" s="3"/>
      <c r="C1575" s="4"/>
      <c r="D1575" s="5"/>
      <c r="E1575" s="5"/>
      <c r="F1575" s="4"/>
      <c r="G1575" s="4"/>
      <c r="H1575" s="4"/>
      <c r="I1575" s="6"/>
      <c r="J1575" s="4"/>
      <c r="K1575" s="4"/>
      <c r="L1575" s="7"/>
    </row>
    <row r="1576" spans="1:12">
      <c r="A1576" s="2"/>
      <c r="B1576" s="3"/>
      <c r="C1576" s="4"/>
      <c r="D1576" s="5"/>
      <c r="E1576" s="5"/>
      <c r="F1576" s="4"/>
      <c r="G1576" s="4"/>
      <c r="H1576" s="4"/>
      <c r="I1576" s="6"/>
      <c r="J1576" s="4"/>
      <c r="K1576" s="4"/>
      <c r="L1576" s="7"/>
    </row>
    <row r="1577" spans="1:12">
      <c r="A1577" s="2"/>
      <c r="B1577" s="3"/>
      <c r="C1577" s="4"/>
      <c r="D1577" s="5"/>
      <c r="E1577" s="5"/>
      <c r="F1577" s="4"/>
      <c r="G1577" s="4"/>
      <c r="H1577" s="4"/>
      <c r="I1577" s="6"/>
      <c r="J1577" s="4"/>
      <c r="K1577" s="4"/>
      <c r="L1577" s="7"/>
    </row>
    <row r="1578" spans="1:12">
      <c r="A1578" s="2"/>
      <c r="B1578" s="3"/>
      <c r="C1578" s="4"/>
      <c r="D1578" s="5"/>
      <c r="E1578" s="5"/>
      <c r="F1578" s="4"/>
      <c r="G1578" s="4"/>
      <c r="H1578" s="4"/>
      <c r="I1578" s="6"/>
      <c r="J1578" s="4"/>
      <c r="K1578" s="4"/>
      <c r="L1578" s="7"/>
    </row>
    <row r="1579" spans="1:12">
      <c r="A1579" s="2"/>
      <c r="B1579" s="3"/>
      <c r="C1579" s="4"/>
      <c r="D1579" s="5"/>
      <c r="E1579" s="5"/>
      <c r="F1579" s="4"/>
      <c r="G1579" s="4"/>
      <c r="H1579" s="4"/>
      <c r="I1579" s="6"/>
      <c r="J1579" s="4"/>
      <c r="K1579" s="4"/>
      <c r="L1579" s="7"/>
    </row>
    <row r="1580" spans="1:12">
      <c r="A1580" s="2"/>
      <c r="B1580" s="3"/>
      <c r="C1580" s="4"/>
      <c r="D1580" s="5"/>
      <c r="E1580" s="5"/>
      <c r="F1580" s="4"/>
      <c r="G1580" s="4"/>
      <c r="H1580" s="4"/>
      <c r="I1580" s="6"/>
      <c r="J1580" s="4"/>
      <c r="K1580" s="4"/>
      <c r="L1580" s="7"/>
    </row>
    <row r="1581" spans="1:12">
      <c r="A1581" s="2"/>
      <c r="B1581" s="3"/>
      <c r="C1581" s="4"/>
      <c r="D1581" s="5"/>
      <c r="E1581" s="5"/>
      <c r="F1581" s="4"/>
      <c r="G1581" s="4"/>
      <c r="H1581" s="4"/>
      <c r="I1581" s="6"/>
      <c r="J1581" s="4"/>
      <c r="K1581" s="4"/>
      <c r="L1581" s="7"/>
    </row>
    <row r="1582" spans="1:12">
      <c r="A1582" s="2"/>
      <c r="B1582" s="3"/>
      <c r="C1582" s="4"/>
      <c r="D1582" s="5"/>
      <c r="E1582" s="5"/>
      <c r="F1582" s="4"/>
      <c r="G1582" s="4"/>
      <c r="H1582" s="4"/>
      <c r="I1582" s="6"/>
      <c r="J1582" s="4"/>
      <c r="K1582" s="4"/>
      <c r="L1582" s="7"/>
    </row>
    <row r="1583" spans="1:12">
      <c r="A1583" s="2"/>
      <c r="B1583" s="3"/>
      <c r="C1583" s="4"/>
      <c r="D1583" s="5"/>
      <c r="E1583" s="5"/>
      <c r="F1583" s="4"/>
      <c r="G1583" s="4"/>
      <c r="H1583" s="4"/>
      <c r="I1583" s="6"/>
      <c r="J1583" s="4"/>
      <c r="K1583" s="4"/>
      <c r="L1583" s="7"/>
    </row>
    <row r="1584" spans="1:12">
      <c r="A1584" s="2"/>
      <c r="B1584" s="3"/>
      <c r="C1584" s="4"/>
      <c r="D1584" s="5"/>
      <c r="E1584" s="5"/>
      <c r="F1584" s="4"/>
      <c r="G1584" s="4"/>
      <c r="H1584" s="4"/>
      <c r="I1584" s="6"/>
      <c r="J1584" s="4"/>
      <c r="K1584" s="4"/>
      <c r="L1584" s="7"/>
    </row>
    <row r="1585" spans="1:12">
      <c r="A1585" s="2"/>
      <c r="B1585" s="3"/>
      <c r="C1585" s="4"/>
      <c r="D1585" s="5"/>
      <c r="E1585" s="5"/>
      <c r="F1585" s="4"/>
      <c r="G1585" s="4"/>
      <c r="H1585" s="4"/>
      <c r="I1585" s="6"/>
      <c r="J1585" s="4"/>
      <c r="K1585" s="4"/>
      <c r="L1585" s="7"/>
    </row>
    <row r="1586" spans="1:12">
      <c r="A1586" s="2"/>
      <c r="B1586" s="3"/>
      <c r="C1586" s="4"/>
      <c r="D1586" s="5"/>
      <c r="E1586" s="5"/>
      <c r="F1586" s="4"/>
      <c r="G1586" s="4"/>
      <c r="H1586" s="4"/>
      <c r="I1586" s="6"/>
      <c r="J1586" s="4"/>
      <c r="K1586" s="4"/>
      <c r="L1586" s="7"/>
    </row>
    <row r="1587" spans="1:12">
      <c r="A1587" s="2"/>
      <c r="B1587" s="3"/>
      <c r="C1587" s="4"/>
      <c r="D1587" s="5"/>
      <c r="E1587" s="5"/>
      <c r="F1587" s="4"/>
      <c r="G1587" s="4"/>
      <c r="H1587" s="4"/>
      <c r="I1587" s="6"/>
      <c r="J1587" s="4"/>
      <c r="K1587" s="4"/>
      <c r="L1587" s="7"/>
    </row>
    <row r="1588" spans="1:12">
      <c r="A1588" s="2"/>
      <c r="B1588" s="3"/>
      <c r="C1588" s="4"/>
      <c r="D1588" s="5"/>
      <c r="E1588" s="5"/>
      <c r="F1588" s="4"/>
      <c r="G1588" s="4"/>
      <c r="H1588" s="4"/>
      <c r="I1588" s="6"/>
      <c r="J1588" s="4"/>
      <c r="K1588" s="4"/>
      <c r="L1588" s="7"/>
    </row>
    <row r="1589" spans="1:12">
      <c r="A1589" s="2"/>
      <c r="B1589" s="3"/>
      <c r="C1589" s="4"/>
      <c r="D1589" s="5"/>
      <c r="E1589" s="5"/>
      <c r="F1589" s="4"/>
      <c r="G1589" s="4"/>
      <c r="H1589" s="4"/>
      <c r="I1589" s="6"/>
      <c r="J1589" s="4"/>
      <c r="K1589" s="4"/>
      <c r="L1589" s="7"/>
    </row>
    <row r="1590" spans="1:12">
      <c r="A1590" s="2"/>
      <c r="B1590" s="3"/>
      <c r="C1590" s="4"/>
      <c r="D1590" s="5"/>
      <c r="E1590" s="5"/>
      <c r="F1590" s="4"/>
      <c r="G1590" s="4"/>
      <c r="H1590" s="4"/>
      <c r="I1590" s="6"/>
      <c r="J1590" s="4"/>
      <c r="K1590" s="4"/>
      <c r="L1590" s="7"/>
    </row>
    <row r="1591" spans="1:12">
      <c r="A1591" s="2"/>
      <c r="B1591" s="3"/>
      <c r="C1591" s="4"/>
      <c r="D1591" s="5"/>
      <c r="E1591" s="5"/>
      <c r="F1591" s="4"/>
      <c r="G1591" s="4"/>
      <c r="H1591" s="4"/>
      <c r="I1591" s="6"/>
      <c r="J1591" s="4"/>
      <c r="K1591" s="4"/>
      <c r="L1591" s="7"/>
    </row>
    <row r="1592" spans="1:12">
      <c r="A1592" s="2"/>
      <c r="B1592" s="3"/>
      <c r="C1592" s="4"/>
      <c r="D1592" s="5"/>
      <c r="E1592" s="5"/>
      <c r="F1592" s="4"/>
      <c r="G1592" s="4"/>
      <c r="H1592" s="4"/>
      <c r="I1592" s="6"/>
      <c r="J1592" s="4"/>
      <c r="K1592" s="4"/>
      <c r="L1592" s="7"/>
    </row>
    <row r="1593" spans="1:12">
      <c r="A1593" s="2"/>
      <c r="B1593" s="3"/>
      <c r="C1593" s="4"/>
      <c r="D1593" s="5"/>
      <c r="E1593" s="5"/>
      <c r="F1593" s="4"/>
      <c r="G1593" s="4"/>
      <c r="H1593" s="4"/>
      <c r="I1593" s="6"/>
      <c r="J1593" s="4"/>
      <c r="K1593" s="4"/>
      <c r="L1593" s="7"/>
    </row>
    <row r="1594" spans="1:12">
      <c r="A1594" s="2"/>
      <c r="B1594" s="3"/>
      <c r="C1594" s="4"/>
      <c r="D1594" s="5"/>
      <c r="E1594" s="5"/>
      <c r="F1594" s="4"/>
      <c r="G1594" s="4"/>
      <c r="H1594" s="4"/>
      <c r="I1594" s="6"/>
      <c r="J1594" s="4"/>
      <c r="K1594" s="4"/>
      <c r="L1594" s="7"/>
    </row>
    <row r="1595" spans="1:12">
      <c r="A1595" s="2"/>
      <c r="B1595" s="3"/>
      <c r="C1595" s="4"/>
      <c r="D1595" s="5"/>
      <c r="E1595" s="5"/>
      <c r="F1595" s="4"/>
      <c r="G1595" s="4"/>
      <c r="H1595" s="4"/>
      <c r="I1595" s="6"/>
      <c r="J1595" s="4"/>
      <c r="K1595" s="4"/>
      <c r="L1595" s="7"/>
    </row>
    <row r="1596" spans="1:12">
      <c r="A1596" s="2"/>
      <c r="B1596" s="3"/>
      <c r="C1596" s="4"/>
      <c r="D1596" s="5"/>
      <c r="E1596" s="5"/>
      <c r="F1596" s="4"/>
      <c r="G1596" s="4"/>
      <c r="H1596" s="4"/>
      <c r="I1596" s="6"/>
      <c r="J1596" s="4"/>
      <c r="K1596" s="4"/>
      <c r="L1596" s="7"/>
    </row>
    <row r="1597" spans="1:12">
      <c r="A1597" s="2"/>
      <c r="B1597" s="3"/>
      <c r="C1597" s="4"/>
      <c r="D1597" s="5"/>
      <c r="E1597" s="5"/>
      <c r="F1597" s="4"/>
      <c r="G1597" s="4"/>
      <c r="H1597" s="4"/>
      <c r="I1597" s="6"/>
      <c r="J1597" s="4"/>
      <c r="K1597" s="4"/>
      <c r="L1597" s="7"/>
    </row>
    <row r="1598" spans="1:12">
      <c r="A1598" s="2"/>
      <c r="B1598" s="3"/>
      <c r="C1598" s="4"/>
      <c r="D1598" s="5"/>
      <c r="E1598" s="5"/>
      <c r="F1598" s="4"/>
      <c r="G1598" s="4"/>
      <c r="H1598" s="4"/>
      <c r="I1598" s="6"/>
      <c r="J1598" s="4"/>
      <c r="K1598" s="4"/>
      <c r="L1598" s="7"/>
    </row>
    <row r="1599" spans="1:12">
      <c r="A1599" s="2"/>
      <c r="B1599" s="3"/>
      <c r="C1599" s="4"/>
      <c r="D1599" s="5"/>
      <c r="E1599" s="5"/>
      <c r="F1599" s="4"/>
      <c r="G1599" s="4"/>
      <c r="H1599" s="4"/>
      <c r="I1599" s="6"/>
      <c r="J1599" s="4"/>
      <c r="K1599" s="4"/>
      <c r="L1599" s="7"/>
    </row>
    <row r="1600" spans="1:12">
      <c r="A1600" s="2"/>
      <c r="B1600" s="3"/>
      <c r="C1600" s="4"/>
      <c r="D1600" s="5"/>
      <c r="E1600" s="5"/>
      <c r="F1600" s="4"/>
      <c r="G1600" s="4"/>
      <c r="H1600" s="4"/>
      <c r="I1600" s="6"/>
      <c r="J1600" s="4"/>
      <c r="K1600" s="4"/>
      <c r="L1600" s="7"/>
    </row>
    <row r="1601" spans="1:12">
      <c r="A1601" s="2"/>
      <c r="B1601" s="3"/>
      <c r="C1601" s="4"/>
      <c r="D1601" s="5"/>
      <c r="E1601" s="5"/>
      <c r="F1601" s="4"/>
      <c r="G1601" s="4"/>
      <c r="H1601" s="4"/>
      <c r="I1601" s="6"/>
      <c r="J1601" s="4"/>
      <c r="K1601" s="4"/>
      <c r="L1601" s="7"/>
    </row>
    <row r="1602" spans="1:12">
      <c r="A1602" s="2"/>
      <c r="B1602" s="3"/>
      <c r="C1602" s="4"/>
      <c r="D1602" s="5"/>
      <c r="E1602" s="5"/>
      <c r="F1602" s="4"/>
      <c r="G1602" s="4"/>
      <c r="H1602" s="4"/>
      <c r="I1602" s="6"/>
      <c r="J1602" s="4"/>
      <c r="K1602" s="4"/>
      <c r="L1602" s="7"/>
    </row>
    <row r="1603" spans="1:12">
      <c r="A1603" s="2"/>
      <c r="B1603" s="3"/>
      <c r="C1603" s="4"/>
      <c r="D1603" s="5"/>
      <c r="E1603" s="5"/>
      <c r="F1603" s="4"/>
      <c r="G1603" s="4"/>
      <c r="H1603" s="4"/>
      <c r="I1603" s="6"/>
      <c r="J1603" s="4"/>
      <c r="K1603" s="4"/>
      <c r="L1603" s="7"/>
    </row>
    <row r="1604" spans="1:12">
      <c r="A1604" s="2"/>
      <c r="B1604" s="3"/>
      <c r="C1604" s="4"/>
      <c r="D1604" s="5"/>
      <c r="E1604" s="5"/>
      <c r="F1604" s="4"/>
      <c r="G1604" s="4"/>
      <c r="H1604" s="4"/>
      <c r="I1604" s="6"/>
      <c r="J1604" s="4"/>
      <c r="K1604" s="4"/>
      <c r="L1604" s="7"/>
    </row>
    <row r="1605" spans="1:12">
      <c r="A1605" s="2"/>
      <c r="B1605" s="3"/>
      <c r="C1605" s="4"/>
      <c r="D1605" s="5"/>
      <c r="E1605" s="5"/>
      <c r="F1605" s="4"/>
      <c r="G1605" s="4"/>
      <c r="H1605" s="4"/>
      <c r="I1605" s="6"/>
      <c r="J1605" s="4"/>
      <c r="K1605" s="4"/>
      <c r="L1605" s="7"/>
    </row>
    <row r="1606" spans="1:12">
      <c r="A1606" s="2"/>
      <c r="B1606" s="3"/>
      <c r="C1606" s="4"/>
      <c r="D1606" s="5"/>
      <c r="E1606" s="5"/>
      <c r="F1606" s="4"/>
      <c r="G1606" s="4"/>
      <c r="H1606" s="4"/>
      <c r="I1606" s="6"/>
      <c r="J1606" s="4"/>
      <c r="K1606" s="4"/>
      <c r="L1606" s="7"/>
    </row>
    <row r="1607" spans="1:12">
      <c r="A1607" s="2"/>
      <c r="B1607" s="3"/>
      <c r="C1607" s="4"/>
      <c r="D1607" s="5"/>
      <c r="E1607" s="5"/>
      <c r="F1607" s="4"/>
      <c r="G1607" s="4"/>
      <c r="H1607" s="4"/>
      <c r="I1607" s="6"/>
      <c r="J1607" s="4"/>
      <c r="K1607" s="4"/>
      <c r="L1607" s="7"/>
    </row>
    <row r="1608" spans="1:12">
      <c r="A1608" s="2"/>
      <c r="B1608" s="3"/>
      <c r="C1608" s="4"/>
      <c r="D1608" s="5"/>
      <c r="E1608" s="5"/>
      <c r="F1608" s="4"/>
      <c r="G1608" s="4"/>
      <c r="H1608" s="4"/>
      <c r="I1608" s="6"/>
      <c r="J1608" s="4"/>
      <c r="K1608" s="4"/>
      <c r="L1608" s="7"/>
    </row>
    <row r="1609" spans="1:12">
      <c r="A1609" s="2"/>
      <c r="B1609" s="3"/>
      <c r="C1609" s="4"/>
      <c r="D1609" s="5"/>
      <c r="E1609" s="5"/>
      <c r="F1609" s="4"/>
      <c r="G1609" s="4"/>
      <c r="H1609" s="4"/>
      <c r="I1609" s="6"/>
      <c r="J1609" s="4"/>
      <c r="K1609" s="4"/>
      <c r="L1609" s="7"/>
    </row>
    <row r="1610" spans="1:12">
      <c r="A1610" s="2"/>
      <c r="B1610" s="3"/>
      <c r="C1610" s="4"/>
      <c r="D1610" s="5"/>
      <c r="E1610" s="5"/>
      <c r="F1610" s="4"/>
      <c r="G1610" s="4"/>
      <c r="H1610" s="4"/>
      <c r="I1610" s="6"/>
      <c r="J1610" s="4"/>
      <c r="K1610" s="4"/>
      <c r="L1610" s="7"/>
    </row>
    <row r="1611" spans="1:12">
      <c r="A1611" s="2"/>
      <c r="B1611" s="3"/>
      <c r="C1611" s="4"/>
      <c r="D1611" s="5"/>
      <c r="E1611" s="5"/>
      <c r="F1611" s="4"/>
      <c r="G1611" s="4"/>
      <c r="H1611" s="4"/>
      <c r="I1611" s="6"/>
      <c r="J1611" s="4"/>
      <c r="K1611" s="4"/>
      <c r="L1611" s="7"/>
    </row>
    <row r="1612" spans="1:12">
      <c r="A1612" s="2"/>
      <c r="B1612" s="3"/>
      <c r="C1612" s="4"/>
      <c r="D1612" s="5"/>
      <c r="E1612" s="5"/>
      <c r="F1612" s="4"/>
      <c r="G1612" s="4"/>
      <c r="H1612" s="4"/>
      <c r="I1612" s="6"/>
      <c r="J1612" s="4"/>
      <c r="K1612" s="4"/>
      <c r="L1612" s="7"/>
    </row>
    <row r="1613" spans="1:12">
      <c r="A1613" s="2"/>
      <c r="B1613" s="3"/>
      <c r="C1613" s="4"/>
      <c r="D1613" s="5"/>
      <c r="E1613" s="5"/>
      <c r="F1613" s="4"/>
      <c r="G1613" s="4"/>
      <c r="H1613" s="4"/>
      <c r="I1613" s="6"/>
      <c r="J1613" s="4"/>
      <c r="K1613" s="4"/>
      <c r="L1613" s="7"/>
    </row>
    <row r="1614" spans="1:12">
      <c r="A1614" s="2"/>
      <c r="B1614" s="3"/>
      <c r="C1614" s="4"/>
      <c r="D1614" s="5"/>
      <c r="E1614" s="5"/>
      <c r="F1614" s="4"/>
      <c r="G1614" s="4"/>
      <c r="H1614" s="4"/>
      <c r="I1614" s="6"/>
      <c r="J1614" s="4"/>
      <c r="K1614" s="4"/>
      <c r="L1614" s="7"/>
    </row>
    <row r="1615" spans="1:12">
      <c r="A1615" s="2"/>
      <c r="B1615" s="3"/>
      <c r="C1615" s="4"/>
      <c r="D1615" s="5"/>
      <c r="E1615" s="5"/>
      <c r="F1615" s="4"/>
      <c r="G1615" s="4"/>
      <c r="H1615" s="4"/>
      <c r="I1615" s="6"/>
      <c r="J1615" s="4"/>
      <c r="K1615" s="4"/>
      <c r="L1615" s="7"/>
    </row>
    <row r="1616" spans="1:12">
      <c r="A1616" s="2"/>
      <c r="B1616" s="3"/>
      <c r="C1616" s="4"/>
      <c r="D1616" s="5"/>
      <c r="E1616" s="5"/>
      <c r="F1616" s="4"/>
      <c r="G1616" s="4"/>
      <c r="H1616" s="4"/>
      <c r="I1616" s="6"/>
      <c r="J1616" s="4"/>
      <c r="K1616" s="4"/>
      <c r="L1616" s="7"/>
    </row>
    <row r="1617" spans="1:12">
      <c r="A1617" s="2"/>
      <c r="B1617" s="3"/>
      <c r="C1617" s="4"/>
      <c r="D1617" s="5"/>
      <c r="E1617" s="5"/>
      <c r="F1617" s="4"/>
      <c r="G1617" s="4"/>
      <c r="H1617" s="4"/>
      <c r="I1617" s="6"/>
      <c r="J1617" s="4"/>
      <c r="K1617" s="4"/>
      <c r="L1617" s="7"/>
    </row>
    <row r="1618" spans="1:12">
      <c r="A1618" s="2"/>
      <c r="B1618" s="3"/>
      <c r="C1618" s="4"/>
      <c r="D1618" s="5"/>
      <c r="E1618" s="5"/>
      <c r="F1618" s="4"/>
      <c r="G1618" s="4"/>
      <c r="H1618" s="4"/>
      <c r="I1618" s="6"/>
      <c r="J1618" s="4"/>
      <c r="K1618" s="4"/>
      <c r="L1618" s="7"/>
    </row>
    <row r="1619" spans="1:12">
      <c r="A1619" s="2"/>
      <c r="B1619" s="3"/>
      <c r="C1619" s="4"/>
      <c r="D1619" s="5"/>
      <c r="E1619" s="5"/>
      <c r="F1619" s="4"/>
      <c r="G1619" s="4"/>
      <c r="H1619" s="4"/>
      <c r="I1619" s="6"/>
      <c r="J1619" s="4"/>
      <c r="K1619" s="4"/>
      <c r="L1619" s="7"/>
    </row>
    <row r="1620" spans="1:12">
      <c r="A1620" s="2"/>
      <c r="B1620" s="3"/>
      <c r="C1620" s="4"/>
      <c r="D1620" s="5"/>
      <c r="E1620" s="5"/>
      <c r="F1620" s="4"/>
      <c r="G1620" s="4"/>
      <c r="H1620" s="4"/>
      <c r="I1620" s="6"/>
      <c r="J1620" s="4"/>
      <c r="K1620" s="4"/>
      <c r="L1620" s="7"/>
    </row>
    <row r="1621" spans="1:12">
      <c r="A1621" s="2"/>
      <c r="B1621" s="3"/>
      <c r="C1621" s="4"/>
      <c r="D1621" s="5"/>
      <c r="E1621" s="5"/>
      <c r="F1621" s="4"/>
      <c r="G1621" s="4"/>
      <c r="H1621" s="4"/>
      <c r="I1621" s="6"/>
      <c r="J1621" s="4"/>
      <c r="K1621" s="4"/>
      <c r="L1621" s="7"/>
    </row>
    <row r="1622" spans="1:12">
      <c r="A1622" s="2"/>
      <c r="B1622" s="3"/>
      <c r="C1622" s="4"/>
      <c r="D1622" s="5"/>
      <c r="E1622" s="5"/>
      <c r="F1622" s="4"/>
      <c r="G1622" s="4"/>
      <c r="H1622" s="4"/>
      <c r="I1622" s="6"/>
      <c r="J1622" s="4"/>
      <c r="K1622" s="4"/>
      <c r="L1622" s="7"/>
    </row>
    <row r="1623" spans="1:12">
      <c r="A1623" s="2"/>
      <c r="B1623" s="3"/>
      <c r="C1623" s="4"/>
      <c r="D1623" s="5"/>
      <c r="E1623" s="5"/>
      <c r="F1623" s="4"/>
      <c r="G1623" s="4"/>
      <c r="H1623" s="4"/>
      <c r="I1623" s="6"/>
      <c r="J1623" s="4"/>
      <c r="K1623" s="4"/>
      <c r="L1623" s="7"/>
    </row>
    <row r="1624" spans="1:12">
      <c r="A1624" s="2"/>
      <c r="B1624" s="3"/>
      <c r="C1624" s="4"/>
      <c r="D1624" s="5"/>
      <c r="E1624" s="5"/>
      <c r="F1624" s="4"/>
      <c r="G1624" s="4"/>
      <c r="H1624" s="4"/>
      <c r="I1624" s="6"/>
      <c r="J1624" s="4"/>
      <c r="K1624" s="4"/>
      <c r="L1624" s="7"/>
    </row>
    <row r="1625" spans="1:12">
      <c r="A1625" s="2"/>
      <c r="B1625" s="3"/>
      <c r="C1625" s="4"/>
      <c r="D1625" s="5"/>
      <c r="E1625" s="5"/>
      <c r="F1625" s="4"/>
      <c r="G1625" s="4"/>
      <c r="H1625" s="4"/>
      <c r="I1625" s="6"/>
      <c r="J1625" s="4"/>
      <c r="K1625" s="4"/>
      <c r="L1625" s="7"/>
    </row>
    <row r="1626" spans="1:12">
      <c r="A1626" s="2"/>
      <c r="B1626" s="3"/>
      <c r="C1626" s="4"/>
      <c r="D1626" s="5"/>
      <c r="E1626" s="5"/>
      <c r="F1626" s="4"/>
      <c r="G1626" s="4"/>
      <c r="H1626" s="4"/>
      <c r="I1626" s="6"/>
      <c r="J1626" s="4"/>
      <c r="K1626" s="4"/>
      <c r="L1626" s="7"/>
    </row>
    <row r="1627" spans="1:12">
      <c r="A1627" s="2"/>
      <c r="B1627" s="3"/>
      <c r="C1627" s="4"/>
      <c r="D1627" s="5"/>
      <c r="E1627" s="5"/>
      <c r="F1627" s="4"/>
      <c r="G1627" s="4"/>
      <c r="H1627" s="4"/>
      <c r="I1627" s="6"/>
      <c r="J1627" s="4"/>
      <c r="K1627" s="4"/>
      <c r="L1627" s="7"/>
    </row>
    <row r="1628" spans="1:12">
      <c r="A1628" s="2"/>
      <c r="B1628" s="3"/>
      <c r="C1628" s="4"/>
      <c r="D1628" s="5"/>
      <c r="E1628" s="5"/>
      <c r="F1628" s="4"/>
      <c r="G1628" s="4"/>
      <c r="H1628" s="4"/>
      <c r="I1628" s="6"/>
      <c r="J1628" s="4"/>
      <c r="K1628" s="4"/>
      <c r="L1628" s="7"/>
    </row>
    <row r="1629" spans="1:12">
      <c r="A1629" s="2"/>
      <c r="B1629" s="3"/>
      <c r="C1629" s="4"/>
      <c r="D1629" s="5"/>
      <c r="E1629" s="5"/>
      <c r="F1629" s="4"/>
      <c r="G1629" s="4"/>
      <c r="H1629" s="4"/>
      <c r="I1629" s="6"/>
      <c r="J1629" s="4"/>
      <c r="K1629" s="4"/>
      <c r="L1629" s="7"/>
    </row>
    <row r="1630" spans="1:12">
      <c r="A1630" s="2"/>
      <c r="B1630" s="3"/>
      <c r="C1630" s="4"/>
      <c r="D1630" s="5"/>
      <c r="E1630" s="5"/>
      <c r="F1630" s="4"/>
      <c r="G1630" s="4"/>
      <c r="H1630" s="4"/>
      <c r="I1630" s="6"/>
      <c r="J1630" s="4"/>
      <c r="K1630" s="4"/>
      <c r="L1630" s="7"/>
    </row>
    <row r="1631" spans="1:12">
      <c r="A1631" s="2"/>
      <c r="B1631" s="3"/>
      <c r="C1631" s="4"/>
      <c r="D1631" s="5"/>
      <c r="E1631" s="5"/>
      <c r="F1631" s="4"/>
      <c r="G1631" s="4"/>
      <c r="H1631" s="4"/>
      <c r="I1631" s="6"/>
      <c r="J1631" s="4"/>
      <c r="K1631" s="4"/>
      <c r="L1631" s="7"/>
    </row>
    <row r="1632" spans="1:12">
      <c r="A1632" s="2"/>
      <c r="B1632" s="3"/>
      <c r="C1632" s="4"/>
      <c r="D1632" s="5"/>
      <c r="E1632" s="5"/>
      <c r="F1632" s="4"/>
      <c r="G1632" s="4"/>
      <c r="H1632" s="4"/>
      <c r="I1632" s="6"/>
      <c r="J1632" s="4"/>
      <c r="K1632" s="4"/>
      <c r="L1632" s="7"/>
    </row>
    <row r="1633" spans="1:12">
      <c r="A1633" s="2"/>
      <c r="B1633" s="3"/>
      <c r="C1633" s="4"/>
      <c r="D1633" s="5"/>
      <c r="E1633" s="5"/>
      <c r="F1633" s="4"/>
      <c r="G1633" s="4"/>
      <c r="H1633" s="4"/>
      <c r="I1633" s="6"/>
      <c r="J1633" s="4"/>
      <c r="K1633" s="4"/>
      <c r="L1633" s="7"/>
    </row>
    <row r="1634" spans="1:12">
      <c r="A1634" s="2"/>
      <c r="B1634" s="3"/>
      <c r="C1634" s="4"/>
      <c r="D1634" s="5"/>
      <c r="E1634" s="5"/>
      <c r="F1634" s="4"/>
      <c r="G1634" s="4"/>
      <c r="H1634" s="4"/>
      <c r="I1634" s="6"/>
      <c r="J1634" s="4"/>
      <c r="K1634" s="4"/>
      <c r="L1634" s="7"/>
    </row>
    <row r="1635" spans="1:12">
      <c r="A1635" s="2"/>
      <c r="B1635" s="3"/>
      <c r="C1635" s="4"/>
      <c r="D1635" s="5"/>
      <c r="E1635" s="5"/>
      <c r="F1635" s="4"/>
      <c r="G1635" s="4"/>
      <c r="H1635" s="4"/>
      <c r="I1635" s="6"/>
      <c r="J1635" s="4"/>
      <c r="K1635" s="4"/>
      <c r="L1635" s="7"/>
    </row>
    <row r="1636" spans="1:12">
      <c r="A1636" s="2"/>
      <c r="B1636" s="3"/>
      <c r="C1636" s="4"/>
      <c r="D1636" s="5"/>
      <c r="E1636" s="5"/>
      <c r="F1636" s="4"/>
      <c r="G1636" s="4"/>
      <c r="H1636" s="4"/>
      <c r="I1636" s="6"/>
      <c r="J1636" s="4"/>
      <c r="K1636" s="4"/>
      <c r="L1636" s="7"/>
    </row>
    <row r="1637" spans="1:12">
      <c r="A1637" s="2"/>
      <c r="B1637" s="3"/>
      <c r="C1637" s="4"/>
      <c r="D1637" s="5"/>
      <c r="E1637" s="5"/>
      <c r="F1637" s="4"/>
      <c r="G1637" s="4"/>
      <c r="H1637" s="4"/>
      <c r="I1637" s="6"/>
      <c r="J1637" s="4"/>
      <c r="K1637" s="4"/>
      <c r="L1637" s="7"/>
    </row>
    <row r="1638" spans="1:12">
      <c r="A1638" s="2"/>
      <c r="B1638" s="3"/>
      <c r="C1638" s="4"/>
      <c r="D1638" s="5"/>
      <c r="E1638" s="5"/>
      <c r="F1638" s="4"/>
      <c r="G1638" s="4"/>
      <c r="H1638" s="4"/>
      <c r="I1638" s="6"/>
      <c r="J1638" s="4"/>
      <c r="K1638" s="4"/>
      <c r="L1638" s="7"/>
    </row>
    <row r="1639" spans="1:12">
      <c r="A1639" s="2"/>
      <c r="B1639" s="3"/>
      <c r="C1639" s="4"/>
      <c r="D1639" s="5"/>
      <c r="E1639" s="5"/>
      <c r="F1639" s="4"/>
      <c r="G1639" s="4"/>
      <c r="H1639" s="4"/>
      <c r="I1639" s="6"/>
      <c r="J1639" s="4"/>
      <c r="K1639" s="4"/>
      <c r="L1639" s="7"/>
    </row>
    <row r="1640" spans="1:12">
      <c r="A1640" s="2"/>
      <c r="B1640" s="3"/>
      <c r="C1640" s="4"/>
      <c r="D1640" s="5"/>
      <c r="E1640" s="5"/>
      <c r="F1640" s="4"/>
      <c r="G1640" s="4"/>
      <c r="H1640" s="4"/>
      <c r="I1640" s="6"/>
      <c r="J1640" s="4"/>
      <c r="K1640" s="4"/>
      <c r="L1640" s="7"/>
    </row>
    <row r="1641" spans="1:12">
      <c r="A1641" s="2"/>
      <c r="B1641" s="3"/>
      <c r="C1641" s="4"/>
      <c r="D1641" s="5"/>
      <c r="E1641" s="5"/>
      <c r="F1641" s="4"/>
      <c r="G1641" s="4"/>
      <c r="H1641" s="4"/>
      <c r="I1641" s="6"/>
      <c r="J1641" s="4"/>
      <c r="K1641" s="4"/>
      <c r="L1641" s="7"/>
    </row>
    <row r="1642" spans="1:12">
      <c r="A1642" s="2"/>
      <c r="B1642" s="3"/>
      <c r="C1642" s="4"/>
      <c r="D1642" s="5"/>
      <c r="E1642" s="5"/>
      <c r="F1642" s="4"/>
      <c r="G1642" s="4"/>
      <c r="H1642" s="4"/>
      <c r="I1642" s="6"/>
      <c r="J1642" s="4"/>
      <c r="K1642" s="4"/>
      <c r="L1642" s="7"/>
    </row>
    <row r="1643" spans="1:12">
      <c r="A1643" s="2"/>
      <c r="B1643" s="3"/>
      <c r="C1643" s="4"/>
      <c r="D1643" s="5"/>
      <c r="E1643" s="5"/>
      <c r="F1643" s="4"/>
      <c r="G1643" s="4"/>
      <c r="H1643" s="4"/>
      <c r="I1643" s="6"/>
      <c r="J1643" s="4"/>
      <c r="K1643" s="4"/>
      <c r="L1643" s="7"/>
    </row>
    <row r="1644" spans="1:12">
      <c r="A1644" s="2"/>
      <c r="B1644" s="3"/>
      <c r="C1644" s="4"/>
      <c r="D1644" s="5"/>
      <c r="E1644" s="5"/>
      <c r="F1644" s="4"/>
      <c r="G1644" s="4"/>
      <c r="H1644" s="4"/>
      <c r="I1644" s="6"/>
      <c r="J1644" s="4"/>
      <c r="K1644" s="4"/>
      <c r="L1644" s="7"/>
    </row>
    <row r="1645" spans="1:12">
      <c r="A1645" s="2"/>
      <c r="B1645" s="3"/>
      <c r="C1645" s="4"/>
      <c r="D1645" s="5"/>
      <c r="E1645" s="5"/>
      <c r="F1645" s="4"/>
      <c r="G1645" s="4"/>
      <c r="H1645" s="4"/>
      <c r="I1645" s="6"/>
      <c r="J1645" s="4"/>
      <c r="K1645" s="4"/>
      <c r="L1645" s="7"/>
    </row>
    <row r="1646" spans="1:12">
      <c r="A1646" s="2"/>
      <c r="B1646" s="3"/>
      <c r="C1646" s="4"/>
      <c r="D1646" s="5"/>
      <c r="E1646" s="5"/>
      <c r="F1646" s="4"/>
      <c r="G1646" s="4"/>
      <c r="H1646" s="4"/>
      <c r="I1646" s="6"/>
      <c r="J1646" s="4"/>
      <c r="K1646" s="4"/>
      <c r="L1646" s="7"/>
    </row>
    <row r="1647" spans="1:12">
      <c r="A1647" s="2"/>
      <c r="B1647" s="3"/>
      <c r="C1647" s="4"/>
      <c r="D1647" s="5"/>
      <c r="E1647" s="5"/>
      <c r="F1647" s="4"/>
      <c r="G1647" s="4"/>
      <c r="H1647" s="4"/>
      <c r="I1647" s="6"/>
      <c r="J1647" s="4"/>
      <c r="K1647" s="4"/>
      <c r="L1647" s="7"/>
    </row>
    <row r="1648" spans="1:12">
      <c r="A1648" s="2"/>
      <c r="B1648" s="3"/>
      <c r="C1648" s="4"/>
      <c r="D1648" s="5"/>
      <c r="E1648" s="5"/>
      <c r="F1648" s="4"/>
      <c r="G1648" s="4"/>
      <c r="H1648" s="4"/>
      <c r="I1648" s="6"/>
      <c r="J1648" s="4"/>
      <c r="K1648" s="4"/>
      <c r="L1648" s="7"/>
    </row>
    <row r="1649" spans="1:12">
      <c r="A1649" s="2"/>
      <c r="B1649" s="3"/>
      <c r="C1649" s="4"/>
      <c r="D1649" s="5"/>
      <c r="E1649" s="5"/>
      <c r="F1649" s="4"/>
      <c r="G1649" s="4"/>
      <c r="H1649" s="4"/>
      <c r="I1649" s="6"/>
      <c r="J1649" s="4"/>
      <c r="K1649" s="4"/>
      <c r="L1649" s="7"/>
    </row>
    <row r="1650" spans="1:12">
      <c r="A1650" s="2"/>
      <c r="B1650" s="3"/>
      <c r="C1650" s="4"/>
      <c r="D1650" s="5"/>
      <c r="E1650" s="5"/>
      <c r="F1650" s="4"/>
      <c r="G1650" s="4"/>
      <c r="H1650" s="4"/>
      <c r="I1650" s="6"/>
      <c r="J1650" s="4"/>
      <c r="K1650" s="4"/>
      <c r="L1650" s="7"/>
    </row>
    <row r="1651" spans="1:12">
      <c r="A1651" s="2"/>
      <c r="B1651" s="3"/>
      <c r="C1651" s="4"/>
      <c r="D1651" s="5"/>
      <c r="E1651" s="5"/>
      <c r="F1651" s="4"/>
      <c r="G1651" s="4"/>
      <c r="H1651" s="4"/>
      <c r="I1651" s="6"/>
      <c r="J1651" s="4"/>
      <c r="K1651" s="4"/>
      <c r="L1651" s="7"/>
    </row>
    <row r="1652" spans="1:12">
      <c r="A1652" s="2"/>
      <c r="B1652" s="3"/>
      <c r="C1652" s="4"/>
      <c r="D1652" s="5"/>
      <c r="E1652" s="5"/>
      <c r="F1652" s="4"/>
      <c r="G1652" s="4"/>
      <c r="H1652" s="4"/>
      <c r="I1652" s="6"/>
      <c r="J1652" s="4"/>
      <c r="K1652" s="4"/>
      <c r="L1652" s="7"/>
    </row>
    <row r="1653" spans="1:12">
      <c r="A1653" s="2"/>
      <c r="B1653" s="3"/>
      <c r="C1653" s="4"/>
      <c r="D1653" s="5"/>
      <c r="E1653" s="5"/>
      <c r="F1653" s="4"/>
      <c r="G1653" s="4"/>
      <c r="H1653" s="4"/>
      <c r="I1653" s="6"/>
      <c r="J1653" s="4"/>
      <c r="K1653" s="4"/>
      <c r="L1653" s="7"/>
    </row>
    <row r="1654" spans="1:12">
      <c r="A1654" s="2"/>
      <c r="B1654" s="3"/>
      <c r="C1654" s="4"/>
      <c r="D1654" s="5"/>
      <c r="E1654" s="5"/>
      <c r="F1654" s="4"/>
      <c r="G1654" s="4"/>
      <c r="H1654" s="4"/>
      <c r="I1654" s="6"/>
      <c r="J1654" s="4"/>
      <c r="K1654" s="4"/>
      <c r="L1654" s="7"/>
    </row>
    <row r="1655" spans="1:12">
      <c r="A1655" s="2"/>
      <c r="B1655" s="3"/>
      <c r="C1655" s="4"/>
      <c r="D1655" s="5"/>
      <c r="E1655" s="5"/>
      <c r="F1655" s="4"/>
      <c r="G1655" s="4"/>
      <c r="H1655" s="4"/>
      <c r="I1655" s="6"/>
      <c r="J1655" s="4"/>
      <c r="K1655" s="4"/>
      <c r="L1655" s="7"/>
    </row>
    <row r="1656" spans="1:12">
      <c r="A1656" s="2"/>
      <c r="B1656" s="3"/>
      <c r="C1656" s="4"/>
      <c r="D1656" s="5"/>
      <c r="E1656" s="5"/>
      <c r="F1656" s="4"/>
      <c r="G1656" s="4"/>
      <c r="H1656" s="4"/>
      <c r="I1656" s="6"/>
      <c r="J1656" s="4"/>
      <c r="K1656" s="4"/>
      <c r="L1656" s="7"/>
    </row>
    <row r="1657" spans="1:12">
      <c r="A1657" s="2"/>
      <c r="B1657" s="3"/>
      <c r="C1657" s="4"/>
      <c r="D1657" s="5"/>
      <c r="E1657" s="5"/>
      <c r="F1657" s="4"/>
      <c r="G1657" s="4"/>
      <c r="H1657" s="4"/>
      <c r="I1657" s="6"/>
      <c r="J1657" s="4"/>
      <c r="K1657" s="4"/>
      <c r="L1657" s="7"/>
    </row>
    <row r="1658" spans="1:12">
      <c r="A1658" s="2"/>
      <c r="B1658" s="3"/>
      <c r="C1658" s="4"/>
      <c r="D1658" s="5"/>
      <c r="E1658" s="5"/>
      <c r="F1658" s="4"/>
      <c r="G1658" s="4"/>
      <c r="H1658" s="4"/>
      <c r="I1658" s="6"/>
      <c r="J1658" s="4"/>
      <c r="K1658" s="4"/>
      <c r="L1658" s="7"/>
    </row>
    <row r="1659" spans="1:12">
      <c r="A1659" s="2"/>
      <c r="B1659" s="3"/>
      <c r="C1659" s="4"/>
      <c r="D1659" s="5"/>
      <c r="E1659" s="5"/>
      <c r="F1659" s="4"/>
      <c r="G1659" s="4"/>
      <c r="H1659" s="4"/>
      <c r="I1659" s="6"/>
      <c r="J1659" s="4"/>
      <c r="K1659" s="4"/>
      <c r="L1659" s="7"/>
    </row>
    <row r="1660" spans="1:12">
      <c r="A1660" s="2"/>
      <c r="B1660" s="3"/>
      <c r="C1660" s="4"/>
      <c r="D1660" s="5"/>
      <c r="E1660" s="5"/>
      <c r="F1660" s="4"/>
      <c r="G1660" s="4"/>
      <c r="H1660" s="4"/>
      <c r="I1660" s="6"/>
      <c r="J1660" s="4"/>
      <c r="K1660" s="4"/>
      <c r="L1660" s="7"/>
    </row>
    <row r="1661" spans="1:12">
      <c r="A1661" s="2"/>
      <c r="B1661" s="3"/>
      <c r="C1661" s="4"/>
      <c r="D1661" s="5"/>
      <c r="E1661" s="5"/>
      <c r="F1661" s="4"/>
      <c r="G1661" s="4"/>
      <c r="H1661" s="4"/>
      <c r="I1661" s="6"/>
      <c r="J1661" s="4"/>
      <c r="K1661" s="4"/>
      <c r="L1661" s="7"/>
    </row>
    <row r="1662" spans="1:12">
      <c r="A1662" s="2"/>
      <c r="B1662" s="3"/>
      <c r="C1662" s="4"/>
      <c r="D1662" s="5"/>
      <c r="E1662" s="5"/>
      <c r="F1662" s="4"/>
      <c r="G1662" s="4"/>
      <c r="H1662" s="4"/>
      <c r="I1662" s="6"/>
      <c r="J1662" s="4"/>
      <c r="K1662" s="4"/>
      <c r="L1662" s="7"/>
    </row>
    <row r="1663" spans="1:12">
      <c r="A1663" s="2"/>
      <c r="B1663" s="3"/>
      <c r="C1663" s="4"/>
      <c r="D1663" s="5"/>
      <c r="E1663" s="5"/>
      <c r="F1663" s="4"/>
      <c r="G1663" s="4"/>
      <c r="H1663" s="4"/>
      <c r="I1663" s="6"/>
      <c r="J1663" s="4"/>
      <c r="K1663" s="4"/>
      <c r="L1663" s="7"/>
    </row>
    <row r="1664" spans="1:12">
      <c r="A1664" s="2"/>
      <c r="B1664" s="3"/>
      <c r="C1664" s="4"/>
      <c r="D1664" s="5"/>
      <c r="E1664" s="5"/>
      <c r="F1664" s="4"/>
      <c r="G1664" s="4"/>
      <c r="H1664" s="4"/>
      <c r="I1664" s="6"/>
      <c r="J1664" s="4"/>
      <c r="K1664" s="4"/>
      <c r="L1664" s="7"/>
    </row>
    <row r="1665" spans="1:12">
      <c r="A1665" s="2"/>
      <c r="B1665" s="3"/>
      <c r="C1665" s="4"/>
      <c r="D1665" s="5"/>
      <c r="E1665" s="5"/>
      <c r="F1665" s="4"/>
      <c r="G1665" s="4"/>
      <c r="H1665" s="4"/>
      <c r="I1665" s="6"/>
      <c r="J1665" s="4"/>
      <c r="K1665" s="4"/>
      <c r="L1665" s="7"/>
    </row>
    <row r="1666" spans="1:12">
      <c r="A1666" s="2"/>
      <c r="B1666" s="3"/>
      <c r="C1666" s="4"/>
      <c r="D1666" s="5"/>
      <c r="E1666" s="5"/>
      <c r="F1666" s="4"/>
      <c r="G1666" s="4"/>
      <c r="H1666" s="4"/>
      <c r="I1666" s="6"/>
      <c r="J1666" s="4"/>
      <c r="K1666" s="4"/>
      <c r="L1666" s="7"/>
    </row>
    <row r="1667" spans="1:12">
      <c r="A1667" s="2"/>
      <c r="B1667" s="3"/>
      <c r="C1667" s="4"/>
      <c r="D1667" s="5"/>
      <c r="E1667" s="5"/>
      <c r="F1667" s="4"/>
      <c r="G1667" s="4"/>
      <c r="H1667" s="4"/>
      <c r="I1667" s="6"/>
      <c r="J1667" s="4"/>
      <c r="K1667" s="4"/>
      <c r="L1667" s="7"/>
    </row>
    <row r="1668" spans="1:12">
      <c r="A1668" s="2"/>
      <c r="B1668" s="3"/>
      <c r="C1668" s="4"/>
      <c r="D1668" s="5"/>
      <c r="E1668" s="5"/>
      <c r="F1668" s="4"/>
      <c r="G1668" s="4"/>
      <c r="H1668" s="4"/>
      <c r="I1668" s="6"/>
      <c r="J1668" s="4"/>
      <c r="K1668" s="4"/>
      <c r="L1668" s="7"/>
    </row>
    <row r="1669" spans="1:12">
      <c r="A1669" s="2"/>
      <c r="B1669" s="3"/>
      <c r="C1669" s="4"/>
      <c r="D1669" s="5"/>
      <c r="E1669" s="5"/>
      <c r="F1669" s="4"/>
      <c r="G1669" s="4"/>
      <c r="H1669" s="4"/>
      <c r="I1669" s="6"/>
      <c r="J1669" s="4"/>
      <c r="K1669" s="4"/>
      <c r="L1669" s="7"/>
    </row>
    <row r="1670" spans="1:12">
      <c r="A1670" s="2"/>
      <c r="B1670" s="3"/>
      <c r="C1670" s="4"/>
      <c r="D1670" s="5"/>
      <c r="E1670" s="5"/>
      <c r="F1670" s="4"/>
      <c r="G1670" s="4"/>
      <c r="H1670" s="4"/>
      <c r="I1670" s="6"/>
      <c r="J1670" s="4"/>
      <c r="K1670" s="4"/>
      <c r="L1670" s="7"/>
    </row>
    <row r="1671" spans="1:12">
      <c r="A1671" s="2"/>
      <c r="B1671" s="3"/>
      <c r="C1671" s="4"/>
      <c r="D1671" s="5"/>
      <c r="E1671" s="5"/>
      <c r="F1671" s="4"/>
      <c r="G1671" s="4"/>
      <c r="H1671" s="4"/>
      <c r="I1671" s="6"/>
      <c r="J1671" s="4"/>
      <c r="K1671" s="4"/>
      <c r="L1671" s="7"/>
    </row>
    <row r="1672" spans="1:12">
      <c r="A1672" s="2"/>
      <c r="B1672" s="3"/>
      <c r="C1672" s="4"/>
      <c r="D1672" s="5"/>
      <c r="E1672" s="5"/>
      <c r="F1672" s="4"/>
      <c r="G1672" s="4"/>
      <c r="H1672" s="4"/>
      <c r="I1672" s="6"/>
      <c r="J1672" s="4"/>
      <c r="K1672" s="4"/>
      <c r="L1672" s="7"/>
    </row>
    <row r="1673" spans="1:12">
      <c r="A1673" s="2"/>
      <c r="B1673" s="3"/>
      <c r="C1673" s="4"/>
      <c r="D1673" s="5"/>
      <c r="E1673" s="5"/>
      <c r="F1673" s="4"/>
      <c r="G1673" s="4"/>
      <c r="H1673" s="4"/>
      <c r="I1673" s="6"/>
      <c r="J1673" s="4"/>
      <c r="K1673" s="4"/>
      <c r="L1673" s="7"/>
    </row>
    <row r="1674" spans="1:12">
      <c r="A1674" s="2"/>
      <c r="B1674" s="3"/>
      <c r="C1674" s="4"/>
      <c r="D1674" s="5"/>
      <c r="E1674" s="5"/>
      <c r="F1674" s="4"/>
      <c r="G1674" s="4"/>
      <c r="H1674" s="4"/>
      <c r="I1674" s="6"/>
      <c r="J1674" s="4"/>
      <c r="K1674" s="4"/>
      <c r="L1674" s="7"/>
    </row>
    <row r="1675" spans="1:12">
      <c r="A1675" s="2"/>
      <c r="B1675" s="3"/>
      <c r="C1675" s="4"/>
      <c r="D1675" s="5"/>
      <c r="E1675" s="5"/>
      <c r="F1675" s="4"/>
      <c r="G1675" s="4"/>
      <c r="H1675" s="4"/>
      <c r="I1675" s="6"/>
      <c r="J1675" s="4"/>
      <c r="K1675" s="4"/>
      <c r="L1675" s="7"/>
    </row>
    <row r="1676" spans="1:12">
      <c r="A1676" s="2"/>
      <c r="B1676" s="3"/>
      <c r="C1676" s="4"/>
      <c r="D1676" s="5"/>
      <c r="E1676" s="5"/>
      <c r="F1676" s="4"/>
      <c r="G1676" s="4"/>
      <c r="H1676" s="4"/>
      <c r="I1676" s="6"/>
      <c r="J1676" s="4"/>
      <c r="K1676" s="4"/>
      <c r="L1676" s="7"/>
    </row>
    <row r="1677" spans="1:12">
      <c r="A1677" s="2"/>
      <c r="B1677" s="3"/>
      <c r="C1677" s="4"/>
      <c r="D1677" s="5"/>
      <c r="E1677" s="5"/>
      <c r="F1677" s="4"/>
      <c r="G1677" s="4"/>
      <c r="H1677" s="4"/>
      <c r="I1677" s="6"/>
      <c r="J1677" s="4"/>
      <c r="K1677" s="4"/>
      <c r="L1677" s="7"/>
    </row>
    <row r="1678" spans="1:12">
      <c r="A1678" s="2"/>
      <c r="B1678" s="3"/>
      <c r="C1678" s="4"/>
      <c r="D1678" s="5"/>
      <c r="E1678" s="5"/>
      <c r="F1678" s="4"/>
      <c r="G1678" s="4"/>
      <c r="H1678" s="4"/>
      <c r="I1678" s="6"/>
      <c r="J1678" s="4"/>
      <c r="K1678" s="4"/>
      <c r="L1678" s="7"/>
    </row>
    <row r="1679" spans="1:12">
      <c r="A1679" s="2"/>
      <c r="B1679" s="3"/>
      <c r="C1679" s="4"/>
      <c r="D1679" s="5"/>
      <c r="E1679" s="5"/>
      <c r="F1679" s="4"/>
      <c r="G1679" s="4"/>
      <c r="H1679" s="4"/>
      <c r="I1679" s="6"/>
      <c r="J1679" s="4"/>
      <c r="K1679" s="4"/>
      <c r="L1679" s="7"/>
    </row>
    <row r="1680" spans="1:12">
      <c r="A1680" s="2"/>
      <c r="B1680" s="3"/>
      <c r="C1680" s="4"/>
      <c r="D1680" s="5"/>
      <c r="E1680" s="5"/>
      <c r="F1680" s="4"/>
      <c r="G1680" s="4"/>
      <c r="H1680" s="4"/>
      <c r="I1680" s="6"/>
      <c r="J1680" s="4"/>
      <c r="K1680" s="4"/>
      <c r="L1680" s="7"/>
    </row>
    <row r="1681" spans="1:12">
      <c r="A1681" s="2"/>
      <c r="B1681" s="3"/>
      <c r="C1681" s="4"/>
      <c r="D1681" s="5"/>
      <c r="E1681" s="5"/>
      <c r="F1681" s="4"/>
      <c r="G1681" s="4"/>
      <c r="H1681" s="4"/>
      <c r="I1681" s="6"/>
      <c r="J1681" s="4"/>
      <c r="K1681" s="4"/>
      <c r="L1681" s="7"/>
    </row>
    <row r="1682" spans="1:12">
      <c r="A1682" s="2"/>
      <c r="B1682" s="3"/>
      <c r="C1682" s="4"/>
      <c r="D1682" s="5"/>
      <c r="E1682" s="5"/>
      <c r="F1682" s="4"/>
      <c r="G1682" s="4"/>
      <c r="H1682" s="4"/>
      <c r="I1682" s="6"/>
      <c r="J1682" s="4"/>
      <c r="K1682" s="4"/>
      <c r="L1682" s="7"/>
    </row>
    <row r="1683" spans="1:12">
      <c r="A1683" s="2"/>
      <c r="B1683" s="3"/>
      <c r="C1683" s="4"/>
      <c r="D1683" s="5"/>
      <c r="E1683" s="5"/>
      <c r="F1683" s="4"/>
      <c r="G1683" s="4"/>
      <c r="H1683" s="4"/>
      <c r="I1683" s="6"/>
      <c r="J1683" s="4"/>
      <c r="K1683" s="4"/>
      <c r="L1683" s="7"/>
    </row>
    <row r="1684" spans="1:12">
      <c r="A1684" s="2"/>
      <c r="B1684" s="3"/>
      <c r="C1684" s="4"/>
      <c r="D1684" s="5"/>
      <c r="E1684" s="5"/>
      <c r="F1684" s="4"/>
      <c r="G1684" s="4"/>
      <c r="H1684" s="4"/>
      <c r="I1684" s="6"/>
      <c r="J1684" s="4"/>
      <c r="K1684" s="4"/>
      <c r="L1684" s="7"/>
    </row>
    <row r="1685" spans="1:12">
      <c r="A1685" s="2"/>
      <c r="B1685" s="3"/>
      <c r="C1685" s="4"/>
      <c r="D1685" s="5"/>
      <c r="E1685" s="5"/>
      <c r="F1685" s="4"/>
      <c r="G1685" s="4"/>
      <c r="H1685" s="4"/>
      <c r="I1685" s="6"/>
      <c r="J1685" s="4"/>
      <c r="K1685" s="4"/>
      <c r="L1685" s="7"/>
    </row>
    <row r="1686" spans="1:12">
      <c r="A1686" s="2"/>
      <c r="B1686" s="3"/>
      <c r="C1686" s="4"/>
      <c r="D1686" s="5"/>
      <c r="E1686" s="5"/>
      <c r="F1686" s="4"/>
      <c r="G1686" s="4"/>
      <c r="H1686" s="4"/>
      <c r="I1686" s="6"/>
      <c r="J1686" s="4"/>
      <c r="K1686" s="4"/>
      <c r="L1686" s="7"/>
    </row>
    <row r="1687" spans="1:12">
      <c r="A1687" s="2"/>
      <c r="B1687" s="3"/>
      <c r="C1687" s="4"/>
      <c r="D1687" s="5"/>
      <c r="E1687" s="5"/>
      <c r="F1687" s="4"/>
      <c r="G1687" s="4"/>
      <c r="H1687" s="4"/>
      <c r="I1687" s="6"/>
      <c r="J1687" s="4"/>
      <c r="K1687" s="4"/>
      <c r="L1687" s="7"/>
    </row>
    <row r="1688" spans="1:12">
      <c r="A1688" s="2"/>
      <c r="B1688" s="3"/>
      <c r="C1688" s="4"/>
      <c r="D1688" s="5"/>
      <c r="E1688" s="5"/>
      <c r="F1688" s="4"/>
      <c r="G1688" s="4"/>
      <c r="H1688" s="4"/>
      <c r="I1688" s="6"/>
      <c r="J1688" s="4"/>
      <c r="K1688" s="4"/>
      <c r="L1688" s="7"/>
    </row>
    <row r="1689" spans="1:12">
      <c r="A1689" s="2"/>
      <c r="B1689" s="3"/>
      <c r="C1689" s="4"/>
      <c r="D1689" s="5"/>
      <c r="E1689" s="5"/>
      <c r="F1689" s="4"/>
      <c r="G1689" s="4"/>
      <c r="H1689" s="4"/>
      <c r="I1689" s="6"/>
      <c r="J1689" s="4"/>
      <c r="K1689" s="4"/>
      <c r="L1689" s="7"/>
    </row>
    <row r="1690" spans="1:12">
      <c r="A1690" s="2"/>
      <c r="B1690" s="3"/>
      <c r="C1690" s="4"/>
      <c r="D1690" s="5"/>
      <c r="E1690" s="5"/>
      <c r="F1690" s="4"/>
      <c r="G1690" s="4"/>
      <c r="H1690" s="4"/>
      <c r="I1690" s="6"/>
      <c r="J1690" s="4"/>
      <c r="K1690" s="4"/>
      <c r="L1690" s="7"/>
    </row>
    <row r="1691" spans="1:12">
      <c r="A1691" s="2"/>
      <c r="B1691" s="3"/>
      <c r="C1691" s="4"/>
      <c r="D1691" s="5"/>
      <c r="E1691" s="5"/>
      <c r="F1691" s="4"/>
      <c r="G1691" s="4"/>
      <c r="H1691" s="4"/>
      <c r="I1691" s="6"/>
      <c r="J1691" s="4"/>
      <c r="K1691" s="4"/>
      <c r="L1691" s="7"/>
    </row>
    <row r="1692" spans="1:12">
      <c r="A1692" s="2"/>
      <c r="B1692" s="3"/>
      <c r="C1692" s="4"/>
      <c r="D1692" s="5"/>
      <c r="E1692" s="5"/>
      <c r="F1692" s="4"/>
      <c r="G1692" s="4"/>
      <c r="H1692" s="4"/>
      <c r="I1692" s="6"/>
      <c r="J1692" s="4"/>
      <c r="K1692" s="4"/>
      <c r="L1692" s="7"/>
    </row>
    <row r="1693" spans="1:12">
      <c r="A1693" s="2"/>
      <c r="B1693" s="3"/>
      <c r="C1693" s="4"/>
      <c r="D1693" s="5"/>
      <c r="E1693" s="5"/>
      <c r="F1693" s="4"/>
      <c r="G1693" s="4"/>
      <c r="H1693" s="4"/>
      <c r="I1693" s="6"/>
      <c r="J1693" s="4"/>
      <c r="K1693" s="4"/>
      <c r="L1693" s="7"/>
    </row>
    <row r="1694" spans="1:12">
      <c r="A1694" s="2"/>
      <c r="B1694" s="3"/>
      <c r="C1694" s="4"/>
      <c r="D1694" s="5"/>
      <c r="E1694" s="5"/>
      <c r="F1694" s="4"/>
      <c r="G1694" s="4"/>
      <c r="H1694" s="4"/>
      <c r="I1694" s="6"/>
      <c r="J1694" s="4"/>
      <c r="K1694" s="4"/>
      <c r="L1694" s="7"/>
    </row>
    <row r="1695" spans="1:12">
      <c r="A1695" s="2"/>
      <c r="B1695" s="3"/>
      <c r="C1695" s="4"/>
      <c r="D1695" s="5"/>
      <c r="E1695" s="5"/>
      <c r="F1695" s="4"/>
      <c r="G1695" s="4"/>
      <c r="H1695" s="4"/>
      <c r="I1695" s="6"/>
      <c r="J1695" s="4"/>
      <c r="K1695" s="4"/>
      <c r="L1695" s="7"/>
    </row>
    <row r="1696" spans="1:12">
      <c r="A1696" s="2"/>
      <c r="B1696" s="3"/>
      <c r="C1696" s="4"/>
      <c r="D1696" s="5"/>
      <c r="E1696" s="5"/>
      <c r="F1696" s="4"/>
      <c r="G1696" s="4"/>
      <c r="H1696" s="4"/>
      <c r="I1696" s="6"/>
      <c r="J1696" s="4"/>
      <c r="K1696" s="4"/>
      <c r="L1696" s="7"/>
    </row>
    <row r="1697" spans="1:12">
      <c r="A1697" s="2"/>
      <c r="B1697" s="3"/>
      <c r="C1697" s="4"/>
      <c r="D1697" s="5"/>
      <c r="E1697" s="5"/>
      <c r="F1697" s="4"/>
      <c r="G1697" s="4"/>
      <c r="H1697" s="4"/>
      <c r="I1697" s="6"/>
      <c r="J1697" s="4"/>
      <c r="K1697" s="4"/>
      <c r="L1697" s="7"/>
    </row>
    <row r="1698" spans="1:12">
      <c r="A1698" s="2"/>
      <c r="B1698" s="3"/>
      <c r="C1698" s="4"/>
      <c r="D1698" s="5"/>
      <c r="E1698" s="5"/>
      <c r="F1698" s="4"/>
      <c r="G1698" s="4"/>
      <c r="H1698" s="4"/>
      <c r="I1698" s="6"/>
      <c r="J1698" s="4"/>
      <c r="K1698" s="4"/>
      <c r="L1698" s="7"/>
    </row>
    <row r="1699" spans="1:12">
      <c r="A1699" s="2"/>
      <c r="B1699" s="3"/>
      <c r="C1699" s="4"/>
      <c r="D1699" s="5"/>
      <c r="E1699" s="5"/>
      <c r="F1699" s="4"/>
      <c r="G1699" s="4"/>
      <c r="H1699" s="4"/>
      <c r="I1699" s="6"/>
      <c r="J1699" s="4"/>
      <c r="K1699" s="4"/>
      <c r="L1699" s="7"/>
    </row>
    <row r="1700" spans="1:12">
      <c r="A1700" s="2"/>
      <c r="B1700" s="3"/>
      <c r="C1700" s="4"/>
      <c r="D1700" s="5"/>
      <c r="E1700" s="5"/>
      <c r="F1700" s="4"/>
      <c r="G1700" s="4"/>
      <c r="H1700" s="4"/>
      <c r="I1700" s="6"/>
      <c r="J1700" s="4"/>
      <c r="K1700" s="4"/>
      <c r="L1700" s="7"/>
    </row>
    <row r="1701" spans="1:12">
      <c r="A1701" s="2"/>
      <c r="B1701" s="3"/>
      <c r="C1701" s="4"/>
      <c r="D1701" s="5"/>
      <c r="E1701" s="5"/>
      <c r="F1701" s="4"/>
      <c r="G1701" s="4"/>
      <c r="H1701" s="4"/>
      <c r="I1701" s="6"/>
      <c r="J1701" s="4"/>
      <c r="K1701" s="4"/>
      <c r="L1701" s="7"/>
    </row>
    <row r="1702" spans="1:12">
      <c r="A1702" s="2"/>
      <c r="B1702" s="3"/>
      <c r="C1702" s="4"/>
      <c r="D1702" s="5"/>
      <c r="E1702" s="5"/>
      <c r="F1702" s="4"/>
      <c r="G1702" s="4"/>
      <c r="H1702" s="4"/>
      <c r="I1702" s="6"/>
      <c r="J1702" s="4"/>
      <c r="K1702" s="4"/>
      <c r="L1702" s="7"/>
    </row>
    <row r="1703" spans="1:12">
      <c r="A1703" s="2"/>
      <c r="B1703" s="3"/>
      <c r="C1703" s="4"/>
      <c r="D1703" s="5"/>
      <c r="E1703" s="5"/>
      <c r="F1703" s="4"/>
      <c r="G1703" s="4"/>
      <c r="H1703" s="4"/>
      <c r="I1703" s="6"/>
      <c r="J1703" s="4"/>
      <c r="K1703" s="4"/>
      <c r="L1703" s="7"/>
    </row>
    <row r="1704" spans="1:12">
      <c r="A1704" s="2"/>
      <c r="B1704" s="3"/>
      <c r="C1704" s="4"/>
      <c r="D1704" s="5"/>
      <c r="E1704" s="5"/>
      <c r="F1704" s="4"/>
      <c r="G1704" s="4"/>
      <c r="H1704" s="4"/>
      <c r="I1704" s="6"/>
      <c r="J1704" s="4"/>
      <c r="K1704" s="4"/>
      <c r="L1704" s="7"/>
    </row>
    <row r="1705" spans="1:12">
      <c r="A1705" s="2"/>
      <c r="B1705" s="3"/>
      <c r="C1705" s="4"/>
      <c r="D1705" s="5"/>
      <c r="E1705" s="5"/>
      <c r="F1705" s="4"/>
      <c r="G1705" s="4"/>
      <c r="H1705" s="4"/>
      <c r="I1705" s="6"/>
      <c r="J1705" s="4"/>
      <c r="K1705" s="4"/>
      <c r="L1705" s="7"/>
    </row>
    <row r="1706" spans="1:12">
      <c r="A1706" s="2"/>
      <c r="B1706" s="3"/>
      <c r="C1706" s="4"/>
      <c r="D1706" s="5"/>
      <c r="E1706" s="5"/>
      <c r="F1706" s="4"/>
      <c r="G1706" s="4"/>
      <c r="H1706" s="4"/>
      <c r="I1706" s="6"/>
      <c r="J1706" s="4"/>
      <c r="K1706" s="4"/>
      <c r="L1706" s="7"/>
    </row>
    <row r="1707" spans="1:12">
      <c r="A1707" s="2"/>
      <c r="B1707" s="3"/>
      <c r="C1707" s="4"/>
      <c r="D1707" s="5"/>
      <c r="E1707" s="5"/>
      <c r="F1707" s="4"/>
      <c r="G1707" s="4"/>
      <c r="H1707" s="4"/>
      <c r="I1707" s="6"/>
      <c r="J1707" s="4"/>
      <c r="K1707" s="4"/>
      <c r="L1707" s="7"/>
    </row>
    <row r="1708" spans="1:12">
      <c r="A1708" s="2"/>
      <c r="B1708" s="3"/>
      <c r="C1708" s="4"/>
      <c r="D1708" s="5"/>
      <c r="E1708" s="5"/>
      <c r="F1708" s="4"/>
      <c r="G1708" s="4"/>
      <c r="H1708" s="4"/>
      <c r="I1708" s="6"/>
      <c r="J1708" s="4"/>
      <c r="K1708" s="4"/>
      <c r="L1708" s="7"/>
    </row>
    <row r="1709" spans="1:12">
      <c r="A1709" s="2"/>
      <c r="B1709" s="3"/>
      <c r="C1709" s="4"/>
      <c r="D1709" s="5"/>
      <c r="E1709" s="5"/>
      <c r="F1709" s="4"/>
      <c r="G1709" s="4"/>
      <c r="H1709" s="4"/>
      <c r="I1709" s="6"/>
      <c r="J1709" s="4"/>
      <c r="K1709" s="4"/>
      <c r="L1709" s="7"/>
    </row>
    <row r="1710" spans="1:12">
      <c r="A1710" s="2"/>
      <c r="B1710" s="3"/>
      <c r="C1710" s="4"/>
      <c r="D1710" s="5"/>
      <c r="E1710" s="5"/>
      <c r="F1710" s="4"/>
      <c r="G1710" s="4"/>
      <c r="H1710" s="4"/>
      <c r="I1710" s="6"/>
      <c r="J1710" s="4"/>
      <c r="K1710" s="4"/>
      <c r="L1710" s="7"/>
    </row>
    <row r="1711" spans="1:12">
      <c r="A1711" s="2"/>
      <c r="B1711" s="3"/>
      <c r="C1711" s="4"/>
      <c r="D1711" s="5"/>
      <c r="E1711" s="5"/>
      <c r="F1711" s="4"/>
      <c r="G1711" s="4"/>
      <c r="H1711" s="4"/>
      <c r="I1711" s="6"/>
      <c r="J1711" s="4"/>
      <c r="K1711" s="4"/>
      <c r="L1711" s="7"/>
    </row>
    <row r="1712" spans="1:12">
      <c r="A1712" s="2"/>
      <c r="B1712" s="3"/>
      <c r="C1712" s="4"/>
      <c r="D1712" s="5"/>
      <c r="E1712" s="5"/>
      <c r="F1712" s="4"/>
      <c r="G1712" s="4"/>
      <c r="H1712" s="4"/>
      <c r="I1712" s="6"/>
      <c r="J1712" s="4"/>
      <c r="K1712" s="4"/>
      <c r="L1712" s="7"/>
    </row>
    <row r="1713" spans="1:12">
      <c r="A1713" s="2"/>
      <c r="B1713" s="3"/>
      <c r="C1713" s="4"/>
      <c r="D1713" s="5"/>
      <c r="E1713" s="5"/>
      <c r="F1713" s="4"/>
      <c r="G1713" s="4"/>
      <c r="H1713" s="4"/>
      <c r="I1713" s="6"/>
      <c r="J1713" s="4"/>
      <c r="K1713" s="4"/>
      <c r="L1713" s="7"/>
    </row>
    <row r="1714" spans="1:12">
      <c r="A1714" s="2"/>
      <c r="B1714" s="3"/>
      <c r="C1714" s="4"/>
      <c r="D1714" s="5"/>
      <c r="E1714" s="5"/>
      <c r="F1714" s="4"/>
      <c r="G1714" s="4"/>
      <c r="H1714" s="4"/>
      <c r="I1714" s="6"/>
      <c r="J1714" s="4"/>
      <c r="K1714" s="4"/>
      <c r="L1714" s="7"/>
    </row>
    <row r="1715" spans="1:12">
      <c r="A1715" s="2"/>
      <c r="B1715" s="3"/>
      <c r="C1715" s="4"/>
      <c r="D1715" s="5"/>
      <c r="E1715" s="5"/>
      <c r="F1715" s="4"/>
      <c r="G1715" s="4"/>
      <c r="H1715" s="4"/>
      <c r="I1715" s="6"/>
      <c r="J1715" s="4"/>
      <c r="K1715" s="4"/>
      <c r="L1715" s="7"/>
    </row>
    <row r="1716" spans="1:12">
      <c r="A1716" s="2"/>
      <c r="B1716" s="3"/>
      <c r="C1716" s="4"/>
      <c r="D1716" s="5"/>
      <c r="E1716" s="5"/>
      <c r="F1716" s="4"/>
      <c r="G1716" s="4"/>
      <c r="H1716" s="4"/>
      <c r="I1716" s="6"/>
      <c r="J1716" s="4"/>
      <c r="K1716" s="4"/>
      <c r="L1716" s="7"/>
    </row>
    <row r="1717" spans="1:12">
      <c r="A1717" s="2"/>
      <c r="B1717" s="3"/>
      <c r="C1717" s="4"/>
      <c r="D1717" s="5"/>
      <c r="E1717" s="5"/>
      <c r="F1717" s="4"/>
      <c r="G1717" s="4"/>
      <c r="H1717" s="4"/>
      <c r="I1717" s="6"/>
      <c r="J1717" s="4"/>
      <c r="K1717" s="4"/>
      <c r="L1717" s="7"/>
    </row>
    <row r="1718" spans="1:12">
      <c r="A1718" s="2"/>
      <c r="B1718" s="3"/>
      <c r="C1718" s="4"/>
      <c r="D1718" s="5"/>
      <c r="E1718" s="5"/>
      <c r="F1718" s="4"/>
      <c r="G1718" s="4"/>
      <c r="H1718" s="4"/>
      <c r="I1718" s="6"/>
      <c r="J1718" s="4"/>
      <c r="K1718" s="4"/>
      <c r="L1718" s="7"/>
    </row>
    <row r="1719" spans="1:12">
      <c r="A1719" s="2"/>
      <c r="B1719" s="3"/>
      <c r="C1719" s="4"/>
      <c r="D1719" s="5"/>
      <c r="E1719" s="5"/>
      <c r="F1719" s="4"/>
      <c r="G1719" s="4"/>
      <c r="H1719" s="4"/>
      <c r="I1719" s="6"/>
      <c r="J1719" s="4"/>
      <c r="K1719" s="4"/>
      <c r="L1719" s="7"/>
    </row>
    <row r="1720" spans="1:12">
      <c r="A1720" s="2"/>
      <c r="B1720" s="3"/>
      <c r="C1720" s="4"/>
      <c r="D1720" s="5"/>
      <c r="E1720" s="5"/>
      <c r="F1720" s="4"/>
      <c r="G1720" s="4"/>
      <c r="H1720" s="4"/>
      <c r="I1720" s="6"/>
      <c r="J1720" s="4"/>
      <c r="K1720" s="4"/>
      <c r="L1720" s="7"/>
    </row>
    <row r="1721" spans="1:12">
      <c r="A1721" s="2"/>
      <c r="B1721" s="3"/>
      <c r="C1721" s="4"/>
      <c r="D1721" s="5"/>
      <c r="E1721" s="5"/>
      <c r="F1721" s="4"/>
      <c r="G1721" s="4"/>
      <c r="H1721" s="4"/>
      <c r="I1721" s="6"/>
      <c r="J1721" s="4"/>
      <c r="K1721" s="4"/>
      <c r="L1721" s="7"/>
    </row>
    <row r="1722" spans="1:12">
      <c r="A1722" s="2"/>
      <c r="B1722" s="3"/>
      <c r="C1722" s="4"/>
      <c r="D1722" s="5"/>
      <c r="E1722" s="5"/>
      <c r="F1722" s="4"/>
      <c r="G1722" s="4"/>
      <c r="H1722" s="4"/>
      <c r="I1722" s="6"/>
      <c r="J1722" s="4"/>
      <c r="K1722" s="4"/>
      <c r="L1722" s="7"/>
    </row>
    <row r="1723" spans="1:12">
      <c r="A1723" s="2"/>
      <c r="B1723" s="3"/>
      <c r="C1723" s="4"/>
      <c r="D1723" s="5"/>
      <c r="E1723" s="5"/>
      <c r="F1723" s="4"/>
      <c r="G1723" s="4"/>
      <c r="H1723" s="4"/>
      <c r="I1723" s="6"/>
      <c r="J1723" s="4"/>
      <c r="K1723" s="4"/>
      <c r="L1723" s="7"/>
    </row>
    <row r="1724" spans="1:12">
      <c r="A1724" s="2"/>
      <c r="B1724" s="3"/>
      <c r="C1724" s="4"/>
      <c r="D1724" s="5"/>
      <c r="E1724" s="5"/>
      <c r="F1724" s="4"/>
      <c r="G1724" s="4"/>
      <c r="H1724" s="4"/>
      <c r="I1724" s="6"/>
      <c r="J1724" s="4"/>
      <c r="K1724" s="4"/>
      <c r="L1724" s="7"/>
    </row>
    <row r="1725" spans="1:12">
      <c r="A1725" s="2"/>
      <c r="B1725" s="3"/>
      <c r="C1725" s="4"/>
      <c r="D1725" s="5"/>
      <c r="E1725" s="5"/>
      <c r="F1725" s="4"/>
      <c r="G1725" s="4"/>
      <c r="H1725" s="4"/>
      <c r="I1725" s="6"/>
      <c r="J1725" s="4"/>
      <c r="K1725" s="4"/>
      <c r="L1725" s="7"/>
    </row>
    <row r="1726" spans="1:12">
      <c r="A1726" s="2"/>
      <c r="B1726" s="3"/>
      <c r="C1726" s="4"/>
      <c r="D1726" s="5"/>
      <c r="E1726" s="5"/>
      <c r="F1726" s="4"/>
      <c r="G1726" s="4"/>
      <c r="H1726" s="4"/>
      <c r="I1726" s="6"/>
      <c r="J1726" s="4"/>
      <c r="K1726" s="4"/>
      <c r="L1726" s="7"/>
    </row>
    <row r="1727" spans="1:12">
      <c r="A1727" s="2"/>
      <c r="B1727" s="3"/>
      <c r="C1727" s="4"/>
      <c r="D1727" s="5"/>
      <c r="E1727" s="5"/>
      <c r="F1727" s="4"/>
      <c r="G1727" s="4"/>
      <c r="H1727" s="4"/>
      <c r="I1727" s="6"/>
      <c r="J1727" s="4"/>
      <c r="K1727" s="4"/>
      <c r="L1727" s="7"/>
    </row>
    <row r="1728" spans="1:12">
      <c r="A1728" s="2"/>
      <c r="B1728" s="3"/>
      <c r="C1728" s="4"/>
      <c r="D1728" s="5"/>
      <c r="E1728" s="5"/>
      <c r="F1728" s="4"/>
      <c r="G1728" s="4"/>
      <c r="H1728" s="4"/>
      <c r="I1728" s="6"/>
      <c r="J1728" s="4"/>
      <c r="K1728" s="4"/>
      <c r="L1728" s="7"/>
    </row>
    <row r="1729" spans="1:12">
      <c r="A1729" s="2"/>
      <c r="B1729" s="3"/>
      <c r="C1729" s="4"/>
      <c r="D1729" s="5"/>
      <c r="E1729" s="5"/>
      <c r="F1729" s="4"/>
      <c r="G1729" s="4"/>
      <c r="H1729" s="4"/>
      <c r="I1729" s="6"/>
      <c r="J1729" s="4"/>
      <c r="K1729" s="4"/>
      <c r="L1729" s="7"/>
    </row>
    <row r="1730" spans="1:12">
      <c r="A1730" s="2"/>
      <c r="B1730" s="3"/>
      <c r="C1730" s="4"/>
      <c r="D1730" s="5"/>
      <c r="E1730" s="5"/>
      <c r="F1730" s="4"/>
      <c r="G1730" s="4"/>
      <c r="H1730" s="4"/>
      <c r="I1730" s="6"/>
      <c r="J1730" s="4"/>
      <c r="K1730" s="4"/>
      <c r="L1730" s="7"/>
    </row>
    <row r="1731" spans="1:12">
      <c r="A1731" s="2"/>
      <c r="B1731" s="3"/>
      <c r="C1731" s="4"/>
      <c r="D1731" s="5"/>
      <c r="E1731" s="5"/>
      <c r="F1731" s="4"/>
      <c r="G1731" s="4"/>
      <c r="H1731" s="4"/>
      <c r="I1731" s="6"/>
      <c r="J1731" s="4"/>
      <c r="K1731" s="4"/>
      <c r="L1731" s="7"/>
    </row>
    <row r="1732" spans="1:12">
      <c r="A1732" s="2"/>
      <c r="B1732" s="3"/>
      <c r="C1732" s="4"/>
      <c r="D1732" s="5"/>
      <c r="E1732" s="5"/>
      <c r="F1732" s="4"/>
      <c r="G1732" s="4"/>
      <c r="H1732" s="4"/>
      <c r="I1732" s="6"/>
      <c r="J1732" s="4"/>
      <c r="K1732" s="4"/>
      <c r="L1732" s="7"/>
    </row>
    <row r="1733" spans="1:12">
      <c r="A1733" s="2"/>
      <c r="B1733" s="3"/>
      <c r="C1733" s="4"/>
      <c r="D1733" s="5"/>
      <c r="E1733" s="5"/>
      <c r="F1733" s="4"/>
      <c r="G1733" s="4"/>
      <c r="H1733" s="4"/>
      <c r="I1733" s="6"/>
      <c r="J1733" s="4"/>
      <c r="K1733" s="4"/>
      <c r="L1733" s="7"/>
    </row>
    <row r="1734" spans="1:12">
      <c r="A1734" s="2"/>
      <c r="B1734" s="3"/>
      <c r="C1734" s="4"/>
      <c r="D1734" s="5"/>
      <c r="E1734" s="5"/>
      <c r="F1734" s="4"/>
      <c r="G1734" s="4"/>
      <c r="H1734" s="4"/>
      <c r="I1734" s="6"/>
      <c r="J1734" s="4"/>
      <c r="K1734" s="4"/>
      <c r="L1734" s="7"/>
    </row>
    <row r="1735" spans="1:12">
      <c r="A1735" s="2"/>
      <c r="B1735" s="3"/>
      <c r="C1735" s="4"/>
      <c r="D1735" s="5"/>
      <c r="E1735" s="5"/>
      <c r="F1735" s="4"/>
      <c r="G1735" s="4"/>
      <c r="H1735" s="4"/>
      <c r="I1735" s="6"/>
      <c r="J1735" s="4"/>
      <c r="K1735" s="4"/>
      <c r="L1735" s="7"/>
    </row>
    <row r="1736" spans="1:12">
      <c r="A1736" s="2"/>
      <c r="B1736" s="3"/>
      <c r="C1736" s="4"/>
      <c r="D1736" s="5"/>
      <c r="E1736" s="5"/>
      <c r="F1736" s="4"/>
      <c r="G1736" s="4"/>
      <c r="H1736" s="4"/>
      <c r="I1736" s="6"/>
      <c r="J1736" s="4"/>
      <c r="K1736" s="4"/>
      <c r="L1736" s="7"/>
    </row>
    <row r="1737" spans="1:12">
      <c r="A1737" s="2"/>
      <c r="B1737" s="3"/>
      <c r="C1737" s="4"/>
      <c r="D1737" s="5"/>
      <c r="E1737" s="5"/>
      <c r="F1737" s="4"/>
      <c r="G1737" s="4"/>
      <c r="H1737" s="4"/>
      <c r="I1737" s="6"/>
      <c r="J1737" s="4"/>
      <c r="K1737" s="4"/>
      <c r="L1737" s="7"/>
    </row>
    <row r="1738" spans="1:12">
      <c r="A1738" s="2"/>
      <c r="B1738" s="3"/>
      <c r="C1738" s="4"/>
      <c r="D1738" s="5"/>
      <c r="E1738" s="5"/>
      <c r="F1738" s="4"/>
      <c r="G1738" s="4"/>
      <c r="H1738" s="4"/>
      <c r="I1738" s="6"/>
      <c r="J1738" s="4"/>
      <c r="K1738" s="4"/>
      <c r="L1738" s="7"/>
    </row>
    <row r="1739" spans="1:12">
      <c r="A1739" s="2"/>
      <c r="B1739" s="3"/>
      <c r="C1739" s="4"/>
      <c r="D1739" s="5"/>
      <c r="E1739" s="5"/>
      <c r="F1739" s="4"/>
      <c r="G1739" s="4"/>
      <c r="H1739" s="4"/>
      <c r="I1739" s="6"/>
      <c r="J1739" s="4"/>
      <c r="K1739" s="4"/>
      <c r="L1739" s="7"/>
    </row>
    <row r="1740" spans="1:12">
      <c r="A1740" s="2"/>
      <c r="B1740" s="3"/>
      <c r="C1740" s="4"/>
      <c r="D1740" s="5"/>
      <c r="E1740" s="5"/>
      <c r="F1740" s="4"/>
      <c r="G1740" s="4"/>
      <c r="H1740" s="4"/>
      <c r="I1740" s="6"/>
      <c r="J1740" s="4"/>
      <c r="K1740" s="4"/>
      <c r="L1740" s="7"/>
    </row>
    <row r="1741" spans="1:12">
      <c r="A1741" s="2"/>
      <c r="B1741" s="3"/>
      <c r="C1741" s="4"/>
      <c r="D1741" s="5"/>
      <c r="E1741" s="5"/>
      <c r="F1741" s="4"/>
      <c r="G1741" s="4"/>
      <c r="H1741" s="4"/>
      <c r="I1741" s="6"/>
      <c r="J1741" s="4"/>
      <c r="K1741" s="4"/>
      <c r="L1741" s="7"/>
    </row>
    <row r="1742" spans="1:12">
      <c r="A1742" s="2"/>
      <c r="B1742" s="3"/>
      <c r="C1742" s="4"/>
      <c r="D1742" s="5"/>
      <c r="E1742" s="5"/>
      <c r="F1742" s="4"/>
      <c r="G1742" s="4"/>
      <c r="H1742" s="4"/>
      <c r="I1742" s="6"/>
      <c r="J1742" s="4"/>
      <c r="K1742" s="4"/>
      <c r="L1742" s="7"/>
    </row>
    <row r="1743" spans="1:12">
      <c r="A1743" s="2"/>
      <c r="B1743" s="3"/>
      <c r="C1743" s="4"/>
      <c r="D1743" s="5"/>
      <c r="E1743" s="5"/>
      <c r="F1743" s="4"/>
      <c r="G1743" s="4"/>
      <c r="H1743" s="4"/>
      <c r="I1743" s="6"/>
      <c r="J1743" s="4"/>
      <c r="K1743" s="4"/>
      <c r="L1743" s="7"/>
    </row>
    <row r="1744" spans="1:12">
      <c r="A1744" s="2"/>
      <c r="B1744" s="3"/>
      <c r="C1744" s="4"/>
      <c r="D1744" s="5"/>
      <c r="E1744" s="5"/>
      <c r="F1744" s="4"/>
      <c r="G1744" s="4"/>
      <c r="H1744" s="4"/>
      <c r="I1744" s="6"/>
      <c r="J1744" s="4"/>
      <c r="K1744" s="4"/>
      <c r="L1744" s="7"/>
    </row>
    <row r="1745" spans="1:12">
      <c r="A1745" s="2"/>
      <c r="B1745" s="3"/>
      <c r="C1745" s="4"/>
      <c r="D1745" s="5"/>
      <c r="E1745" s="5"/>
      <c r="F1745" s="4"/>
      <c r="G1745" s="4"/>
      <c r="H1745" s="4"/>
      <c r="I1745" s="6"/>
      <c r="J1745" s="4"/>
      <c r="K1745" s="4"/>
      <c r="L1745" s="7"/>
    </row>
    <row r="1746" spans="1:12">
      <c r="A1746" s="2"/>
      <c r="B1746" s="3"/>
      <c r="C1746" s="4"/>
      <c r="D1746" s="5"/>
      <c r="E1746" s="5"/>
      <c r="F1746" s="4"/>
      <c r="G1746" s="4"/>
      <c r="H1746" s="4"/>
      <c r="I1746" s="6"/>
      <c r="J1746" s="4"/>
      <c r="K1746" s="4"/>
      <c r="L1746" s="7"/>
    </row>
    <row r="1747" spans="1:12">
      <c r="A1747" s="2"/>
      <c r="B1747" s="3"/>
      <c r="C1747" s="4"/>
      <c r="D1747" s="5"/>
      <c r="E1747" s="5"/>
      <c r="F1747" s="4"/>
      <c r="G1747" s="4"/>
      <c r="H1747" s="4"/>
      <c r="I1747" s="6"/>
      <c r="J1747" s="4"/>
      <c r="K1747" s="4"/>
      <c r="L1747" s="7"/>
    </row>
    <row r="1748" spans="1:12">
      <c r="A1748" s="2"/>
      <c r="B1748" s="3"/>
      <c r="C1748" s="4"/>
      <c r="D1748" s="5"/>
      <c r="E1748" s="5"/>
      <c r="F1748" s="4"/>
      <c r="G1748" s="4"/>
      <c r="H1748" s="4"/>
      <c r="I1748" s="6"/>
      <c r="J1748" s="4"/>
      <c r="K1748" s="4"/>
      <c r="L1748" s="7"/>
    </row>
    <row r="1749" spans="1:12">
      <c r="A1749" s="2"/>
      <c r="B1749" s="3"/>
      <c r="C1749" s="4"/>
      <c r="D1749" s="5"/>
      <c r="E1749" s="5"/>
      <c r="F1749" s="4"/>
      <c r="G1749" s="4"/>
      <c r="H1749" s="4"/>
      <c r="I1749" s="6"/>
      <c r="J1749" s="4"/>
      <c r="K1749" s="4"/>
      <c r="L1749" s="7"/>
    </row>
    <row r="1750" spans="1:12">
      <c r="A1750" s="2"/>
      <c r="B1750" s="3"/>
      <c r="C1750" s="4"/>
      <c r="D1750" s="5"/>
      <c r="E1750" s="5"/>
      <c r="F1750" s="4"/>
      <c r="G1750" s="4"/>
      <c r="H1750" s="4"/>
      <c r="I1750" s="6"/>
      <c r="J1750" s="4"/>
      <c r="K1750" s="4"/>
      <c r="L1750" s="7"/>
    </row>
    <row r="1751" spans="1:12">
      <c r="A1751" s="2"/>
      <c r="B1751" s="3"/>
      <c r="C1751" s="4"/>
      <c r="D1751" s="5"/>
      <c r="E1751" s="5"/>
      <c r="F1751" s="4"/>
      <c r="G1751" s="4"/>
      <c r="H1751" s="4"/>
      <c r="I1751" s="6"/>
      <c r="J1751" s="4"/>
      <c r="K1751" s="4"/>
      <c r="L1751" s="7"/>
    </row>
    <row r="1752" spans="1:12">
      <c r="A1752" s="2"/>
      <c r="B1752" s="3"/>
      <c r="C1752" s="4"/>
      <c r="D1752" s="5"/>
      <c r="E1752" s="5"/>
      <c r="F1752" s="4"/>
      <c r="G1752" s="4"/>
      <c r="H1752" s="4"/>
      <c r="I1752" s="6"/>
      <c r="J1752" s="4"/>
      <c r="K1752" s="4"/>
      <c r="L1752" s="7"/>
    </row>
    <row r="1753" spans="1:12">
      <c r="A1753" s="2"/>
      <c r="B1753" s="3"/>
      <c r="C1753" s="4"/>
      <c r="D1753" s="5"/>
      <c r="E1753" s="5"/>
      <c r="F1753" s="4"/>
      <c r="G1753" s="4"/>
      <c r="H1753" s="4"/>
      <c r="I1753" s="6"/>
      <c r="J1753" s="4"/>
      <c r="K1753" s="4"/>
      <c r="L1753" s="7"/>
    </row>
    <row r="1754" spans="1:12">
      <c r="A1754" s="2"/>
      <c r="B1754" s="3"/>
      <c r="C1754" s="4"/>
      <c r="D1754" s="5"/>
      <c r="E1754" s="5"/>
      <c r="F1754" s="4"/>
      <c r="G1754" s="4"/>
      <c r="H1754" s="4"/>
      <c r="I1754" s="6"/>
      <c r="J1754" s="4"/>
      <c r="K1754" s="4"/>
      <c r="L1754" s="7"/>
    </row>
    <row r="1755" spans="1:12">
      <c r="A1755" s="2"/>
      <c r="B1755" s="3"/>
      <c r="C1755" s="4"/>
      <c r="D1755" s="5"/>
      <c r="E1755" s="5"/>
      <c r="F1755" s="4"/>
      <c r="G1755" s="4"/>
      <c r="H1755" s="4"/>
      <c r="I1755" s="6"/>
      <c r="J1755" s="4"/>
      <c r="K1755" s="4"/>
      <c r="L1755" s="7"/>
    </row>
    <row r="1756" spans="1:12">
      <c r="A1756" s="2"/>
      <c r="B1756" s="3"/>
      <c r="C1756" s="4"/>
      <c r="D1756" s="5"/>
      <c r="E1756" s="5"/>
      <c r="F1756" s="4"/>
      <c r="G1756" s="4"/>
      <c r="H1756" s="4"/>
      <c r="I1756" s="6"/>
      <c r="J1756" s="4"/>
      <c r="K1756" s="4"/>
      <c r="L1756" s="7"/>
    </row>
    <row r="1757" spans="1:12">
      <c r="A1757" s="2"/>
      <c r="B1757" s="3"/>
      <c r="C1757" s="4"/>
      <c r="D1757" s="5"/>
      <c r="E1757" s="5"/>
      <c r="F1757" s="4"/>
      <c r="G1757" s="4"/>
      <c r="H1757" s="4"/>
      <c r="I1757" s="6"/>
      <c r="J1757" s="4"/>
      <c r="K1757" s="4"/>
      <c r="L1757" s="7"/>
    </row>
    <row r="1758" spans="1:12">
      <c r="A1758" s="2"/>
      <c r="B1758" s="3"/>
      <c r="C1758" s="4"/>
      <c r="D1758" s="5"/>
      <c r="E1758" s="5"/>
      <c r="F1758" s="4"/>
      <c r="G1758" s="4"/>
      <c r="H1758" s="4"/>
      <c r="I1758" s="6"/>
      <c r="J1758" s="4"/>
      <c r="K1758" s="4"/>
      <c r="L1758" s="7"/>
    </row>
    <row r="1759" spans="1:12">
      <c r="A1759" s="2"/>
      <c r="B1759" s="3"/>
      <c r="C1759" s="4"/>
      <c r="D1759" s="5"/>
      <c r="E1759" s="5"/>
      <c r="F1759" s="4"/>
      <c r="G1759" s="4"/>
      <c r="H1759" s="4"/>
      <c r="I1759" s="6"/>
      <c r="J1759" s="4"/>
      <c r="K1759" s="4"/>
      <c r="L1759" s="7"/>
    </row>
    <row r="1760" spans="1:12">
      <c r="A1760" s="2"/>
      <c r="B1760" s="3"/>
      <c r="C1760" s="4"/>
      <c r="D1760" s="5"/>
      <c r="E1760" s="5"/>
      <c r="F1760" s="4"/>
      <c r="G1760" s="4"/>
      <c r="H1760" s="4"/>
      <c r="I1760" s="6"/>
      <c r="J1760" s="4"/>
      <c r="K1760" s="4"/>
      <c r="L1760" s="7"/>
    </row>
    <row r="1761" spans="1:12">
      <c r="A1761" s="2"/>
      <c r="B1761" s="3"/>
      <c r="C1761" s="4"/>
      <c r="D1761" s="5"/>
      <c r="E1761" s="5"/>
      <c r="F1761" s="4"/>
      <c r="G1761" s="4"/>
      <c r="H1761" s="4"/>
      <c r="I1761" s="6"/>
      <c r="J1761" s="4"/>
      <c r="K1761" s="4"/>
      <c r="L1761" s="7"/>
    </row>
    <row r="1762" spans="1:12">
      <c r="A1762" s="2"/>
      <c r="B1762" s="3"/>
      <c r="C1762" s="4"/>
      <c r="D1762" s="5"/>
      <c r="E1762" s="5"/>
      <c r="F1762" s="4"/>
      <c r="G1762" s="4"/>
      <c r="H1762" s="4"/>
      <c r="I1762" s="6"/>
      <c r="J1762" s="4"/>
      <c r="K1762" s="4"/>
      <c r="L1762" s="7"/>
    </row>
    <row r="1763" spans="1:12">
      <c r="A1763" s="2"/>
      <c r="B1763" s="3"/>
      <c r="C1763" s="4"/>
      <c r="D1763" s="5"/>
      <c r="E1763" s="5"/>
      <c r="F1763" s="4"/>
      <c r="G1763" s="4"/>
      <c r="H1763" s="4"/>
      <c r="I1763" s="6"/>
      <c r="J1763" s="4"/>
      <c r="K1763" s="4"/>
      <c r="L1763" s="7"/>
    </row>
    <row r="1764" spans="1:12">
      <c r="A1764" s="2"/>
      <c r="B1764" s="3"/>
      <c r="C1764" s="4"/>
      <c r="D1764" s="5"/>
      <c r="E1764" s="5"/>
      <c r="F1764" s="4"/>
      <c r="G1764" s="4"/>
      <c r="H1764" s="4"/>
      <c r="I1764" s="6"/>
      <c r="J1764" s="4"/>
      <c r="K1764" s="4"/>
      <c r="L1764" s="7"/>
    </row>
    <row r="1765" spans="1:12">
      <c r="A1765" s="2"/>
      <c r="B1765" s="3"/>
      <c r="C1765" s="4"/>
      <c r="D1765" s="5"/>
      <c r="E1765" s="5"/>
      <c r="F1765" s="4"/>
      <c r="G1765" s="4"/>
      <c r="H1765" s="4"/>
      <c r="I1765" s="6"/>
      <c r="J1765" s="4"/>
      <c r="K1765" s="4"/>
      <c r="L1765" s="7"/>
    </row>
    <row r="1766" spans="1:12">
      <c r="A1766" s="2"/>
      <c r="B1766" s="3"/>
      <c r="C1766" s="4"/>
      <c r="D1766" s="5"/>
      <c r="E1766" s="5"/>
      <c r="F1766" s="4"/>
      <c r="G1766" s="4"/>
      <c r="H1766" s="4"/>
      <c r="I1766" s="6"/>
      <c r="J1766" s="4"/>
      <c r="K1766" s="4"/>
      <c r="L1766" s="7"/>
    </row>
    <row r="1767" spans="1:12">
      <c r="A1767" s="2"/>
      <c r="B1767" s="3"/>
      <c r="C1767" s="4"/>
      <c r="D1767" s="5"/>
      <c r="E1767" s="5"/>
      <c r="F1767" s="4"/>
      <c r="G1767" s="4"/>
      <c r="H1767" s="4"/>
      <c r="I1767" s="6"/>
      <c r="J1767" s="4"/>
      <c r="K1767" s="4"/>
      <c r="L1767" s="7"/>
    </row>
    <row r="1768" spans="1:12">
      <c r="A1768" s="2"/>
      <c r="B1768" s="3"/>
      <c r="C1768" s="4"/>
      <c r="D1768" s="5"/>
      <c r="E1768" s="5"/>
      <c r="F1768" s="4"/>
      <c r="G1768" s="4"/>
      <c r="H1768" s="4"/>
      <c r="I1768" s="6"/>
      <c r="J1768" s="4"/>
      <c r="K1768" s="4"/>
      <c r="L1768" s="7"/>
    </row>
    <row r="1769" spans="1:12">
      <c r="A1769" s="2"/>
      <c r="B1769" s="3"/>
      <c r="C1769" s="4"/>
      <c r="D1769" s="5"/>
      <c r="E1769" s="5"/>
      <c r="F1769" s="4"/>
      <c r="G1769" s="4"/>
      <c r="H1769" s="4"/>
      <c r="I1769" s="6"/>
      <c r="J1769" s="4"/>
      <c r="K1769" s="4"/>
      <c r="L1769" s="7"/>
    </row>
    <row r="1770" spans="1:12">
      <c r="A1770" s="2"/>
      <c r="B1770" s="3"/>
      <c r="C1770" s="4"/>
      <c r="D1770" s="5"/>
      <c r="E1770" s="5"/>
      <c r="F1770" s="4"/>
      <c r="G1770" s="4"/>
      <c r="H1770" s="4"/>
      <c r="I1770" s="6"/>
      <c r="J1770" s="4"/>
      <c r="K1770" s="4"/>
      <c r="L1770" s="7"/>
    </row>
    <row r="1771" spans="1:12">
      <c r="A1771" s="2"/>
      <c r="B1771" s="3"/>
      <c r="C1771" s="4"/>
      <c r="D1771" s="5"/>
      <c r="E1771" s="5"/>
      <c r="F1771" s="4"/>
      <c r="G1771" s="4"/>
      <c r="H1771" s="4"/>
      <c r="I1771" s="6"/>
      <c r="J1771" s="4"/>
      <c r="K1771" s="4"/>
      <c r="L1771" s="7"/>
    </row>
    <row r="1772" spans="1:12">
      <c r="A1772" s="2"/>
      <c r="B1772" s="3"/>
      <c r="C1772" s="4"/>
      <c r="D1772" s="5"/>
      <c r="E1772" s="5"/>
      <c r="F1772" s="4"/>
      <c r="G1772" s="4"/>
      <c r="H1772" s="4"/>
      <c r="I1772" s="6"/>
      <c r="J1772" s="4"/>
      <c r="K1772" s="4"/>
      <c r="L1772" s="7"/>
    </row>
    <row r="1773" spans="1:12">
      <c r="A1773" s="2"/>
      <c r="B1773" s="3"/>
      <c r="C1773" s="4"/>
      <c r="D1773" s="5"/>
      <c r="E1773" s="5"/>
      <c r="F1773" s="4"/>
      <c r="G1773" s="4"/>
      <c r="H1773" s="4"/>
      <c r="I1773" s="6"/>
      <c r="J1773" s="4"/>
      <c r="K1773" s="4"/>
      <c r="L1773" s="7"/>
    </row>
    <row r="1774" spans="1:12">
      <c r="A1774" s="2"/>
      <c r="B1774" s="3"/>
      <c r="C1774" s="4"/>
      <c r="D1774" s="5"/>
      <c r="E1774" s="5"/>
      <c r="F1774" s="4"/>
      <c r="G1774" s="4"/>
      <c r="H1774" s="4"/>
      <c r="I1774" s="6"/>
      <c r="J1774" s="4"/>
      <c r="K1774" s="4"/>
      <c r="L1774" s="7"/>
    </row>
    <row r="1775" spans="1:12">
      <c r="A1775" s="2"/>
      <c r="B1775" s="3"/>
      <c r="C1775" s="4"/>
      <c r="D1775" s="5"/>
      <c r="E1775" s="5"/>
      <c r="F1775" s="4"/>
      <c r="G1775" s="4"/>
      <c r="H1775" s="4"/>
      <c r="I1775" s="6"/>
      <c r="J1775" s="4"/>
      <c r="K1775" s="4"/>
      <c r="L1775" s="7"/>
    </row>
    <row r="1776" spans="1:12">
      <c r="A1776" s="2"/>
      <c r="B1776" s="3"/>
      <c r="C1776" s="4"/>
      <c r="D1776" s="5"/>
      <c r="E1776" s="5"/>
      <c r="F1776" s="4"/>
      <c r="G1776" s="4"/>
      <c r="H1776" s="4"/>
      <c r="I1776" s="6"/>
      <c r="J1776" s="4"/>
      <c r="K1776" s="4"/>
      <c r="L1776" s="7"/>
    </row>
    <row r="1777" spans="1:12">
      <c r="A1777" s="2"/>
      <c r="B1777" s="3"/>
      <c r="C1777" s="4"/>
      <c r="D1777" s="5"/>
      <c r="E1777" s="5"/>
      <c r="F1777" s="4"/>
      <c r="G1777" s="4"/>
      <c r="H1777" s="4"/>
      <c r="I1777" s="6"/>
      <c r="J1777" s="4"/>
      <c r="K1777" s="4"/>
      <c r="L1777" s="7"/>
    </row>
    <row r="1778" spans="1:12">
      <c r="A1778" s="2"/>
      <c r="B1778" s="3"/>
      <c r="C1778" s="4"/>
      <c r="D1778" s="5"/>
      <c r="E1778" s="5"/>
      <c r="F1778" s="4"/>
      <c r="G1778" s="4"/>
      <c r="H1778" s="4"/>
      <c r="I1778" s="6"/>
      <c r="J1778" s="4"/>
      <c r="K1778" s="4"/>
      <c r="L1778" s="7"/>
    </row>
    <row r="1779" spans="1:12">
      <c r="A1779" s="2"/>
      <c r="B1779" s="3"/>
      <c r="C1779" s="4"/>
      <c r="D1779" s="5"/>
      <c r="E1779" s="5"/>
      <c r="F1779" s="4"/>
      <c r="G1779" s="4"/>
      <c r="H1779" s="4"/>
      <c r="I1779" s="6"/>
      <c r="J1779" s="4"/>
      <c r="K1779" s="4"/>
      <c r="L1779" s="7"/>
    </row>
    <row r="1780" spans="1:12">
      <c r="A1780" s="2"/>
      <c r="B1780" s="3"/>
      <c r="C1780" s="4"/>
      <c r="D1780" s="5"/>
      <c r="E1780" s="5"/>
      <c r="F1780" s="4"/>
      <c r="G1780" s="4"/>
      <c r="H1780" s="4"/>
      <c r="I1780" s="6"/>
      <c r="J1780" s="4"/>
      <c r="K1780" s="4"/>
      <c r="L1780" s="7"/>
    </row>
    <row r="1781" spans="1:12">
      <c r="A1781" s="2"/>
      <c r="B1781" s="3"/>
      <c r="C1781" s="4"/>
      <c r="D1781" s="5"/>
      <c r="E1781" s="5"/>
      <c r="F1781" s="4"/>
      <c r="G1781" s="4"/>
      <c r="H1781" s="4"/>
      <c r="I1781" s="6"/>
      <c r="J1781" s="4"/>
      <c r="K1781" s="4"/>
      <c r="L1781" s="7"/>
    </row>
    <row r="1782" spans="1:12">
      <c r="A1782" s="2"/>
      <c r="B1782" s="3"/>
      <c r="C1782" s="4"/>
      <c r="D1782" s="5"/>
      <c r="E1782" s="5"/>
      <c r="F1782" s="4"/>
      <c r="G1782" s="4"/>
      <c r="H1782" s="4"/>
      <c r="I1782" s="6"/>
      <c r="J1782" s="4"/>
      <c r="K1782" s="4"/>
      <c r="L1782" s="7"/>
    </row>
    <row r="1783" spans="1:12">
      <c r="A1783" s="2"/>
      <c r="B1783" s="3"/>
      <c r="C1783" s="4"/>
      <c r="D1783" s="5"/>
      <c r="E1783" s="5"/>
      <c r="F1783" s="4"/>
      <c r="G1783" s="4"/>
      <c r="H1783" s="4"/>
      <c r="I1783" s="6"/>
      <c r="J1783" s="4"/>
      <c r="K1783" s="4"/>
      <c r="L1783" s="7"/>
    </row>
    <row r="1784" spans="1:12">
      <c r="A1784" s="2"/>
      <c r="B1784" s="3"/>
      <c r="C1784" s="4"/>
      <c r="D1784" s="5"/>
      <c r="E1784" s="5"/>
      <c r="F1784" s="4"/>
      <c r="G1784" s="4"/>
      <c r="H1784" s="4"/>
      <c r="I1784" s="6"/>
      <c r="J1784" s="4"/>
      <c r="K1784" s="4"/>
      <c r="L1784" s="7"/>
    </row>
    <row r="1785" spans="1:12">
      <c r="A1785" s="2"/>
      <c r="B1785" s="3"/>
      <c r="C1785" s="4"/>
      <c r="D1785" s="5"/>
      <c r="E1785" s="5"/>
      <c r="F1785" s="4"/>
      <c r="G1785" s="4"/>
      <c r="H1785" s="4"/>
      <c r="I1785" s="6"/>
      <c r="J1785" s="4"/>
      <c r="K1785" s="4"/>
      <c r="L1785" s="7"/>
    </row>
    <row r="1786" spans="1:12">
      <c r="A1786" s="2"/>
      <c r="B1786" s="3"/>
      <c r="C1786" s="4"/>
      <c r="D1786" s="5"/>
      <c r="E1786" s="5"/>
      <c r="F1786" s="4"/>
      <c r="G1786" s="4"/>
      <c r="H1786" s="4"/>
      <c r="I1786" s="6"/>
      <c r="J1786" s="4"/>
      <c r="K1786" s="4"/>
      <c r="L1786" s="7"/>
    </row>
    <row r="1787" spans="1:12">
      <c r="A1787" s="2"/>
      <c r="B1787" s="3"/>
      <c r="C1787" s="4"/>
      <c r="D1787" s="5"/>
      <c r="E1787" s="5"/>
      <c r="F1787" s="4"/>
      <c r="G1787" s="4"/>
      <c r="H1787" s="4"/>
      <c r="I1787" s="6"/>
      <c r="J1787" s="4"/>
      <c r="K1787" s="4"/>
      <c r="L1787" s="7"/>
    </row>
    <row r="1788" spans="1:12">
      <c r="A1788" s="2"/>
      <c r="B1788" s="3"/>
      <c r="C1788" s="4"/>
      <c r="D1788" s="5"/>
      <c r="E1788" s="5"/>
      <c r="F1788" s="4"/>
      <c r="G1788" s="4"/>
      <c r="H1788" s="4"/>
      <c r="I1788" s="6"/>
      <c r="J1788" s="4"/>
      <c r="K1788" s="4"/>
      <c r="L1788" s="7"/>
    </row>
    <row r="1789" spans="1:12">
      <c r="A1789" s="2"/>
      <c r="B1789" s="3"/>
      <c r="C1789" s="4"/>
      <c r="D1789" s="5"/>
      <c r="E1789" s="5"/>
      <c r="F1789" s="4"/>
      <c r="G1789" s="4"/>
      <c r="H1789" s="4"/>
      <c r="I1789" s="6"/>
      <c r="J1789" s="4"/>
      <c r="K1789" s="4"/>
      <c r="L1789" s="7"/>
    </row>
    <row r="1790" spans="1:12">
      <c r="A1790" s="2"/>
      <c r="B1790" s="3"/>
      <c r="C1790" s="4"/>
      <c r="D1790" s="5"/>
      <c r="E1790" s="5"/>
      <c r="F1790" s="4"/>
      <c r="G1790" s="4"/>
      <c r="H1790" s="4"/>
      <c r="I1790" s="6"/>
      <c r="J1790" s="4"/>
      <c r="K1790" s="4"/>
      <c r="L1790" s="7"/>
    </row>
    <row r="1791" spans="1:12">
      <c r="A1791" s="2"/>
      <c r="B1791" s="3"/>
      <c r="C1791" s="4"/>
      <c r="D1791" s="5"/>
      <c r="E1791" s="5"/>
      <c r="F1791" s="4"/>
      <c r="G1791" s="4"/>
      <c r="H1791" s="4"/>
      <c r="I1791" s="6"/>
      <c r="J1791" s="4"/>
      <c r="K1791" s="4"/>
      <c r="L1791" s="7"/>
    </row>
    <row r="1792" spans="1:12">
      <c r="A1792" s="2"/>
      <c r="B1792" s="3"/>
      <c r="C1792" s="4"/>
      <c r="D1792" s="5"/>
      <c r="E1792" s="5"/>
      <c r="F1792" s="4"/>
      <c r="G1792" s="4"/>
      <c r="H1792" s="4"/>
      <c r="I1792" s="6"/>
      <c r="J1792" s="4"/>
      <c r="K1792" s="4"/>
      <c r="L1792" s="7"/>
    </row>
    <row r="1793" spans="1:12">
      <c r="A1793" s="2"/>
      <c r="B1793" s="3"/>
      <c r="C1793" s="4"/>
      <c r="D1793" s="5"/>
      <c r="E1793" s="5"/>
      <c r="F1793" s="4"/>
      <c r="G1793" s="4"/>
      <c r="H1793" s="4"/>
      <c r="I1793" s="6"/>
      <c r="J1793" s="4"/>
      <c r="K1793" s="4"/>
      <c r="L1793" s="7"/>
    </row>
    <row r="1794" spans="1:12">
      <c r="A1794" s="2"/>
      <c r="B1794" s="3"/>
      <c r="C1794" s="4"/>
      <c r="D1794" s="5"/>
      <c r="E1794" s="5"/>
      <c r="F1794" s="4"/>
      <c r="G1794" s="4"/>
      <c r="H1794" s="4"/>
      <c r="I1794" s="6"/>
      <c r="J1794" s="4"/>
      <c r="K1794" s="4"/>
      <c r="L1794" s="7"/>
    </row>
    <row r="1795" spans="1:12">
      <c r="A1795" s="2"/>
      <c r="B1795" s="3"/>
      <c r="C1795" s="4"/>
      <c r="D1795" s="5"/>
      <c r="E1795" s="5"/>
      <c r="F1795" s="4"/>
      <c r="G1795" s="4"/>
      <c r="H1795" s="4"/>
      <c r="I1795" s="6"/>
      <c r="J1795" s="4"/>
      <c r="K1795" s="4"/>
      <c r="L1795" s="7"/>
    </row>
    <row r="1796" spans="1:12">
      <c r="A1796" s="2"/>
      <c r="B1796" s="3"/>
      <c r="C1796" s="4"/>
      <c r="D1796" s="5"/>
      <c r="E1796" s="5"/>
      <c r="F1796" s="4"/>
      <c r="G1796" s="4"/>
      <c r="H1796" s="4"/>
      <c r="I1796" s="6"/>
      <c r="J1796" s="4"/>
      <c r="K1796" s="4"/>
      <c r="L1796" s="7"/>
    </row>
    <row r="1797" spans="1:12">
      <c r="A1797" s="2"/>
      <c r="B1797" s="3"/>
      <c r="C1797" s="4"/>
      <c r="D1797" s="5"/>
      <c r="E1797" s="5"/>
      <c r="F1797" s="4"/>
      <c r="G1797" s="4"/>
      <c r="H1797" s="4"/>
      <c r="I1797" s="6"/>
      <c r="J1797" s="4"/>
      <c r="K1797" s="4"/>
      <c r="L1797" s="7"/>
    </row>
    <row r="1798" spans="1:12">
      <c r="A1798" s="2"/>
      <c r="B1798" s="3"/>
      <c r="C1798" s="4"/>
      <c r="D1798" s="5"/>
      <c r="E1798" s="5"/>
      <c r="F1798" s="4"/>
      <c r="G1798" s="4"/>
      <c r="H1798" s="4"/>
      <c r="I1798" s="6"/>
      <c r="J1798" s="4"/>
      <c r="K1798" s="4"/>
      <c r="L1798" s="7"/>
    </row>
    <row r="1799" spans="1:12">
      <c r="A1799" s="2"/>
      <c r="B1799" s="3"/>
      <c r="C1799" s="4"/>
      <c r="D1799" s="5"/>
      <c r="E1799" s="5"/>
      <c r="F1799" s="4"/>
      <c r="G1799" s="4"/>
      <c r="H1799" s="4"/>
      <c r="I1799" s="6"/>
      <c r="J1799" s="4"/>
      <c r="K1799" s="4"/>
      <c r="L1799" s="7"/>
    </row>
    <row r="1800" spans="1:12">
      <c r="A1800" s="2"/>
      <c r="B1800" s="3"/>
      <c r="C1800" s="4"/>
      <c r="D1800" s="5"/>
      <c r="E1800" s="5"/>
      <c r="F1800" s="4"/>
      <c r="G1800" s="4"/>
      <c r="H1800" s="4"/>
      <c r="I1800" s="6"/>
      <c r="J1800" s="4"/>
      <c r="K1800" s="4"/>
      <c r="L1800" s="7"/>
    </row>
    <row r="1801" spans="1:12">
      <c r="A1801" s="2"/>
      <c r="B1801" s="3"/>
      <c r="C1801" s="4"/>
      <c r="D1801" s="5"/>
      <c r="E1801" s="5"/>
      <c r="F1801" s="4"/>
      <c r="G1801" s="4"/>
      <c r="H1801" s="4"/>
      <c r="I1801" s="6"/>
      <c r="J1801" s="4"/>
      <c r="K1801" s="4"/>
      <c r="L1801" s="7"/>
    </row>
    <row r="1802" spans="1:12">
      <c r="A1802" s="2"/>
      <c r="B1802" s="3"/>
      <c r="C1802" s="4"/>
      <c r="D1802" s="5"/>
      <c r="E1802" s="5"/>
      <c r="F1802" s="4"/>
      <c r="G1802" s="4"/>
      <c r="H1802" s="4"/>
      <c r="I1802" s="6"/>
      <c r="J1802" s="4"/>
      <c r="K1802" s="4"/>
      <c r="L1802" s="7"/>
    </row>
    <row r="1803" spans="1:12">
      <c r="A1803" s="2"/>
      <c r="B1803" s="3"/>
      <c r="C1803" s="4"/>
      <c r="D1803" s="5"/>
      <c r="E1803" s="5"/>
      <c r="F1803" s="4"/>
      <c r="G1803" s="4"/>
      <c r="H1803" s="4"/>
      <c r="I1803" s="6"/>
      <c r="J1803" s="4"/>
      <c r="K1803" s="4"/>
      <c r="L1803" s="7"/>
    </row>
    <row r="1804" spans="1:12">
      <c r="A1804" s="2"/>
      <c r="B1804" s="3"/>
      <c r="C1804" s="4"/>
      <c r="D1804" s="5"/>
      <c r="E1804" s="5"/>
      <c r="F1804" s="4"/>
      <c r="G1804" s="4"/>
      <c r="H1804" s="4"/>
      <c r="I1804" s="6"/>
      <c r="J1804" s="4"/>
      <c r="K1804" s="4"/>
      <c r="L1804" s="7"/>
    </row>
    <row r="1805" spans="1:12">
      <c r="A1805" s="2"/>
      <c r="B1805" s="3"/>
      <c r="C1805" s="4"/>
      <c r="D1805" s="5"/>
      <c r="E1805" s="5"/>
      <c r="F1805" s="4"/>
      <c r="G1805" s="4"/>
      <c r="H1805" s="4"/>
      <c r="I1805" s="6"/>
      <c r="J1805" s="4"/>
      <c r="K1805" s="4"/>
      <c r="L1805" s="7"/>
    </row>
    <row r="1806" spans="1:12">
      <c r="A1806" s="2"/>
      <c r="B1806" s="3"/>
      <c r="C1806" s="4"/>
      <c r="D1806" s="5"/>
      <c r="E1806" s="5"/>
      <c r="F1806" s="4"/>
      <c r="G1806" s="4"/>
      <c r="H1806" s="4"/>
      <c r="I1806" s="6"/>
      <c r="J1806" s="4"/>
      <c r="K1806" s="4"/>
      <c r="L1806" s="7"/>
    </row>
    <row r="1807" spans="1:12">
      <c r="A1807" s="2"/>
      <c r="B1807" s="3"/>
      <c r="C1807" s="4"/>
      <c r="D1807" s="5"/>
      <c r="E1807" s="5"/>
      <c r="F1807" s="4"/>
      <c r="G1807" s="4"/>
      <c r="H1807" s="4"/>
      <c r="I1807" s="6"/>
      <c r="J1807" s="4"/>
      <c r="K1807" s="4"/>
      <c r="L1807" s="7"/>
    </row>
    <row r="1808" spans="1:12">
      <c r="A1808" s="2"/>
      <c r="B1808" s="3"/>
      <c r="C1808" s="4"/>
      <c r="D1808" s="5"/>
      <c r="E1808" s="5"/>
      <c r="F1808" s="4"/>
      <c r="G1808" s="4"/>
      <c r="H1808" s="4"/>
      <c r="I1808" s="6"/>
      <c r="J1808" s="4"/>
      <c r="K1808" s="4"/>
      <c r="L1808" s="7"/>
    </row>
    <row r="1809" spans="1:12">
      <c r="A1809" s="2"/>
      <c r="B1809" s="3"/>
      <c r="C1809" s="4"/>
      <c r="D1809" s="5"/>
      <c r="E1809" s="5"/>
      <c r="F1809" s="4"/>
      <c r="G1809" s="4"/>
      <c r="H1809" s="4"/>
      <c r="I1809" s="6"/>
      <c r="J1809" s="4"/>
      <c r="K1809" s="4"/>
      <c r="L1809" s="7"/>
    </row>
    <row r="1810" spans="1:12">
      <c r="A1810" s="2"/>
      <c r="B1810" s="3"/>
      <c r="C1810" s="4"/>
      <c r="D1810" s="5"/>
      <c r="E1810" s="5"/>
      <c r="F1810" s="4"/>
      <c r="G1810" s="4"/>
      <c r="H1810" s="4"/>
      <c r="I1810" s="6"/>
      <c r="J1810" s="4"/>
      <c r="K1810" s="4"/>
      <c r="L1810" s="7"/>
    </row>
    <row r="1811" spans="1:12">
      <c r="A1811" s="2"/>
      <c r="B1811" s="3"/>
      <c r="C1811" s="4"/>
      <c r="D1811" s="5"/>
      <c r="E1811" s="5"/>
      <c r="F1811" s="4"/>
      <c r="G1811" s="4"/>
      <c r="H1811" s="4"/>
      <c r="I1811" s="6"/>
      <c r="J1811" s="4"/>
      <c r="K1811" s="4"/>
      <c r="L1811" s="7"/>
    </row>
    <row r="1812" spans="1:12">
      <c r="A1812" s="2"/>
      <c r="B1812" s="3"/>
      <c r="C1812" s="4"/>
      <c r="D1812" s="5"/>
      <c r="E1812" s="5"/>
      <c r="F1812" s="4"/>
      <c r="G1812" s="4"/>
      <c r="H1812" s="4"/>
      <c r="I1812" s="6"/>
      <c r="J1812" s="4"/>
      <c r="K1812" s="4"/>
      <c r="L1812" s="7"/>
    </row>
    <row r="1813" spans="1:12">
      <c r="A1813" s="2"/>
      <c r="B1813" s="3"/>
      <c r="C1813" s="4"/>
      <c r="D1813" s="5"/>
      <c r="E1813" s="5"/>
      <c r="F1813" s="4"/>
      <c r="G1813" s="4"/>
      <c r="H1813" s="4"/>
      <c r="I1813" s="6"/>
      <c r="J1813" s="4"/>
      <c r="K1813" s="4"/>
      <c r="L1813" s="7"/>
    </row>
    <row r="1814" spans="1:12">
      <c r="A1814" s="2"/>
      <c r="B1814" s="3"/>
      <c r="C1814" s="4"/>
      <c r="D1814" s="5"/>
      <c r="E1814" s="5"/>
      <c r="F1814" s="4"/>
      <c r="G1814" s="4"/>
      <c r="H1814" s="4"/>
      <c r="I1814" s="6"/>
      <c r="J1814" s="4"/>
      <c r="K1814" s="4"/>
      <c r="L1814" s="7"/>
    </row>
    <row r="1815" spans="1:12">
      <c r="A1815" s="2"/>
      <c r="B1815" s="3"/>
      <c r="C1815" s="4"/>
      <c r="D1815" s="5"/>
      <c r="E1815" s="5"/>
      <c r="F1815" s="4"/>
      <c r="G1815" s="4"/>
      <c r="H1815" s="4"/>
      <c r="I1815" s="6"/>
      <c r="J1815" s="4"/>
      <c r="K1815" s="4"/>
      <c r="L1815" s="7"/>
    </row>
    <row r="1816" spans="1:12">
      <c r="A1816" s="2"/>
      <c r="B1816" s="3"/>
      <c r="C1816" s="4"/>
      <c r="D1816" s="5"/>
      <c r="E1816" s="5"/>
      <c r="F1816" s="4"/>
      <c r="G1816" s="4"/>
      <c r="H1816" s="4"/>
      <c r="I1816" s="6"/>
      <c r="J1816" s="4"/>
      <c r="K1816" s="4"/>
      <c r="L1816" s="7"/>
    </row>
    <row r="1817" spans="1:12">
      <c r="A1817" s="2"/>
      <c r="B1817" s="3"/>
      <c r="C1817" s="4"/>
      <c r="D1817" s="5"/>
      <c r="E1817" s="5"/>
      <c r="F1817" s="4"/>
      <c r="G1817" s="4"/>
      <c r="H1817" s="4"/>
      <c r="I1817" s="6"/>
      <c r="J1817" s="4"/>
      <c r="K1817" s="4"/>
      <c r="L1817" s="7"/>
    </row>
    <row r="1818" spans="1:12">
      <c r="A1818" s="2"/>
      <c r="B1818" s="3"/>
      <c r="C1818" s="4"/>
      <c r="D1818" s="5"/>
      <c r="E1818" s="5"/>
      <c r="F1818" s="4"/>
      <c r="G1818" s="4"/>
      <c r="H1818" s="4"/>
      <c r="I1818" s="6"/>
      <c r="J1818" s="4"/>
      <c r="K1818" s="4"/>
      <c r="L1818" s="7"/>
    </row>
    <row r="1819" spans="1:12">
      <c r="A1819" s="2"/>
      <c r="B1819" s="3"/>
      <c r="C1819" s="4"/>
      <c r="D1819" s="5"/>
      <c r="E1819" s="5"/>
      <c r="F1819" s="4"/>
      <c r="G1819" s="4"/>
      <c r="H1819" s="4"/>
      <c r="I1819" s="6"/>
      <c r="J1819" s="4"/>
      <c r="K1819" s="4"/>
      <c r="L1819" s="7"/>
    </row>
    <row r="1820" spans="1:12">
      <c r="A1820" s="2"/>
      <c r="B1820" s="3"/>
      <c r="C1820" s="4"/>
      <c r="D1820" s="5"/>
      <c r="E1820" s="5"/>
      <c r="F1820" s="4"/>
      <c r="G1820" s="4"/>
      <c r="H1820" s="4"/>
      <c r="I1820" s="6"/>
      <c r="J1820" s="4"/>
      <c r="K1820" s="4"/>
      <c r="L1820" s="7"/>
    </row>
    <row r="1821" spans="1:12">
      <c r="A1821" s="2"/>
      <c r="B1821" s="3"/>
      <c r="C1821" s="4"/>
      <c r="D1821" s="5"/>
      <c r="E1821" s="5"/>
      <c r="F1821" s="4"/>
      <c r="G1821" s="4"/>
      <c r="H1821" s="4"/>
      <c r="I1821" s="6"/>
      <c r="J1821" s="4"/>
      <c r="K1821" s="4"/>
      <c r="L1821" s="7"/>
    </row>
    <row r="1822" spans="1:12">
      <c r="A1822" s="2"/>
      <c r="B1822" s="3"/>
      <c r="C1822" s="4"/>
      <c r="D1822" s="5"/>
      <c r="E1822" s="5"/>
      <c r="F1822" s="4"/>
      <c r="G1822" s="4"/>
      <c r="H1822" s="4"/>
      <c r="I1822" s="6"/>
      <c r="J1822" s="4"/>
      <c r="K1822" s="4"/>
      <c r="L1822" s="7"/>
    </row>
    <row r="1823" spans="1:12">
      <c r="A1823" s="2"/>
      <c r="B1823" s="3"/>
      <c r="C1823" s="4"/>
      <c r="D1823" s="5"/>
      <c r="E1823" s="5"/>
      <c r="F1823" s="4"/>
      <c r="G1823" s="4"/>
      <c r="H1823" s="4"/>
      <c r="I1823" s="6"/>
      <c r="J1823" s="4"/>
      <c r="K1823" s="4"/>
      <c r="L1823" s="7"/>
    </row>
    <row r="1824" spans="1:12">
      <c r="A1824" s="2"/>
      <c r="B1824" s="3"/>
      <c r="C1824" s="4"/>
      <c r="D1824" s="5"/>
      <c r="E1824" s="5"/>
      <c r="F1824" s="4"/>
      <c r="G1824" s="4"/>
      <c r="H1824" s="4"/>
      <c r="I1824" s="6"/>
      <c r="J1824" s="4"/>
      <c r="K1824" s="4"/>
      <c r="L1824" s="7"/>
    </row>
    <row r="1825" spans="1:12">
      <c r="A1825" s="2"/>
      <c r="B1825" s="3"/>
      <c r="C1825" s="4"/>
      <c r="D1825" s="5"/>
      <c r="E1825" s="5"/>
      <c r="F1825" s="4"/>
      <c r="G1825" s="4"/>
      <c r="H1825" s="4"/>
      <c r="I1825" s="6"/>
      <c r="J1825" s="4"/>
      <c r="K1825" s="4"/>
      <c r="L1825" s="7"/>
    </row>
    <row r="1826" spans="1:12">
      <c r="A1826" s="2"/>
      <c r="B1826" s="3"/>
      <c r="C1826" s="4"/>
      <c r="D1826" s="5"/>
      <c r="E1826" s="5"/>
      <c r="F1826" s="4"/>
      <c r="G1826" s="4"/>
      <c r="H1826" s="4"/>
      <c r="I1826" s="6"/>
      <c r="J1826" s="4"/>
      <c r="K1826" s="4"/>
      <c r="L1826" s="7"/>
    </row>
    <row r="1827" spans="1:12">
      <c r="A1827" s="2"/>
      <c r="B1827" s="3"/>
      <c r="C1827" s="4"/>
      <c r="D1827" s="5"/>
      <c r="E1827" s="5"/>
      <c r="F1827" s="4"/>
      <c r="G1827" s="4"/>
      <c r="H1827" s="4"/>
      <c r="I1827" s="6"/>
      <c r="J1827" s="4"/>
      <c r="K1827" s="4"/>
      <c r="L1827" s="7"/>
    </row>
    <row r="1828" spans="1:12">
      <c r="A1828" s="2"/>
      <c r="B1828" s="3"/>
      <c r="C1828" s="4"/>
      <c r="D1828" s="5"/>
      <c r="E1828" s="5"/>
      <c r="F1828" s="4"/>
      <c r="G1828" s="4"/>
      <c r="H1828" s="4"/>
      <c r="I1828" s="6"/>
      <c r="J1828" s="4"/>
      <c r="K1828" s="4"/>
      <c r="L1828" s="7"/>
    </row>
    <row r="1829" spans="1:12">
      <c r="A1829" s="2"/>
      <c r="B1829" s="3"/>
      <c r="C1829" s="4"/>
      <c r="D1829" s="5"/>
      <c r="E1829" s="5"/>
      <c r="F1829" s="4"/>
      <c r="G1829" s="4"/>
      <c r="H1829" s="4"/>
      <c r="I1829" s="6"/>
      <c r="J1829" s="4"/>
      <c r="K1829" s="4"/>
      <c r="L1829" s="7"/>
    </row>
    <row r="1830" spans="1:12">
      <c r="A1830" s="2"/>
      <c r="B1830" s="3"/>
      <c r="C1830" s="4"/>
      <c r="D1830" s="5"/>
      <c r="E1830" s="5"/>
      <c r="F1830" s="4"/>
      <c r="G1830" s="4"/>
      <c r="H1830" s="4"/>
      <c r="I1830" s="6"/>
      <c r="J1830" s="4"/>
      <c r="K1830" s="4"/>
      <c r="L1830" s="7"/>
    </row>
    <row r="1831" spans="1:12">
      <c r="A1831" s="2"/>
      <c r="B1831" s="3"/>
      <c r="C1831" s="4"/>
      <c r="D1831" s="5"/>
      <c r="E1831" s="5"/>
      <c r="F1831" s="4"/>
      <c r="G1831" s="4"/>
      <c r="H1831" s="4"/>
      <c r="I1831" s="6"/>
      <c r="J1831" s="4"/>
      <c r="K1831" s="4"/>
      <c r="L1831" s="7"/>
    </row>
    <row r="1832" spans="1:12">
      <c r="A1832" s="2"/>
      <c r="B1832" s="3"/>
      <c r="C1832" s="4"/>
      <c r="D1832" s="5"/>
      <c r="E1832" s="5"/>
      <c r="F1832" s="4"/>
      <c r="G1832" s="4"/>
      <c r="H1832" s="4"/>
      <c r="I1832" s="6"/>
      <c r="J1832" s="4"/>
      <c r="K1832" s="4"/>
      <c r="L1832" s="7"/>
    </row>
    <row r="1833" spans="1:12">
      <c r="A1833" s="2"/>
      <c r="B1833" s="3"/>
      <c r="C1833" s="4"/>
      <c r="D1833" s="5"/>
      <c r="E1833" s="5"/>
      <c r="F1833" s="4"/>
      <c r="G1833" s="4"/>
      <c r="H1833" s="4"/>
      <c r="I1833" s="6"/>
      <c r="J1833" s="4"/>
      <c r="K1833" s="4"/>
      <c r="L1833" s="7"/>
    </row>
    <row r="1834" spans="1:12">
      <c r="A1834" s="2"/>
      <c r="B1834" s="3"/>
      <c r="C1834" s="4"/>
      <c r="D1834" s="5"/>
      <c r="E1834" s="5"/>
      <c r="F1834" s="4"/>
      <c r="G1834" s="4"/>
      <c r="H1834" s="4"/>
      <c r="I1834" s="6"/>
      <c r="J1834" s="4"/>
      <c r="K1834" s="4"/>
      <c r="L1834" s="7"/>
    </row>
    <row r="1835" spans="1:12">
      <c r="A1835" s="2"/>
      <c r="B1835" s="3"/>
      <c r="C1835" s="4"/>
      <c r="D1835" s="5"/>
      <c r="E1835" s="5"/>
      <c r="F1835" s="4"/>
      <c r="G1835" s="4"/>
      <c r="H1835" s="4"/>
      <c r="I1835" s="6"/>
      <c r="J1835" s="4"/>
      <c r="K1835" s="4"/>
      <c r="L1835" s="7"/>
    </row>
    <row r="1836" spans="1:12">
      <c r="A1836" s="2"/>
      <c r="B1836" s="3"/>
      <c r="C1836" s="4"/>
      <c r="D1836" s="5"/>
      <c r="E1836" s="5"/>
      <c r="F1836" s="4"/>
      <c r="G1836" s="4"/>
      <c r="H1836" s="4"/>
      <c r="I1836" s="6"/>
      <c r="J1836" s="4"/>
      <c r="K1836" s="4"/>
      <c r="L1836" s="7"/>
    </row>
    <row r="1837" spans="1:12">
      <c r="A1837" s="2"/>
      <c r="B1837" s="3"/>
      <c r="C1837" s="4"/>
      <c r="D1837" s="5"/>
      <c r="E1837" s="5"/>
      <c r="F1837" s="4"/>
      <c r="G1837" s="4"/>
      <c r="H1837" s="4"/>
      <c r="I1837" s="6"/>
      <c r="J1837" s="4"/>
      <c r="K1837" s="4"/>
      <c r="L1837" s="7"/>
    </row>
    <row r="1838" spans="1:12">
      <c r="A1838" s="2"/>
      <c r="B1838" s="3"/>
      <c r="C1838" s="4"/>
      <c r="D1838" s="5"/>
      <c r="E1838" s="5"/>
      <c r="F1838" s="4"/>
      <c r="G1838" s="4"/>
      <c r="H1838" s="4"/>
      <c r="I1838" s="6"/>
      <c r="J1838" s="4"/>
      <c r="K1838" s="4"/>
      <c r="L1838" s="7"/>
    </row>
    <row r="1839" spans="1:12">
      <c r="A1839" s="2"/>
      <c r="B1839" s="3"/>
      <c r="C1839" s="4"/>
      <c r="D1839" s="5"/>
      <c r="E1839" s="5"/>
      <c r="F1839" s="4"/>
      <c r="G1839" s="4"/>
      <c r="H1839" s="4"/>
      <c r="I1839" s="6"/>
      <c r="J1839" s="4"/>
      <c r="K1839" s="4"/>
      <c r="L1839" s="7"/>
    </row>
    <row r="1840" spans="1:12">
      <c r="A1840" s="2"/>
      <c r="B1840" s="3"/>
      <c r="C1840" s="4"/>
      <c r="D1840" s="5"/>
      <c r="E1840" s="5"/>
      <c r="F1840" s="4"/>
      <c r="G1840" s="4"/>
      <c r="H1840" s="4"/>
      <c r="I1840" s="6"/>
      <c r="J1840" s="4"/>
      <c r="K1840" s="4"/>
      <c r="L1840" s="7"/>
    </row>
    <row r="1841" spans="1:12">
      <c r="A1841" s="2"/>
      <c r="B1841" s="3"/>
      <c r="C1841" s="4"/>
      <c r="D1841" s="5"/>
      <c r="E1841" s="5"/>
      <c r="F1841" s="4"/>
      <c r="G1841" s="4"/>
      <c r="H1841" s="4"/>
      <c r="I1841" s="6"/>
      <c r="J1841" s="4"/>
      <c r="K1841" s="4"/>
      <c r="L1841" s="7"/>
    </row>
    <row r="1842" spans="1:12">
      <c r="A1842" s="2"/>
      <c r="B1842" s="3"/>
      <c r="C1842" s="4"/>
      <c r="D1842" s="5"/>
      <c r="E1842" s="5"/>
      <c r="F1842" s="4"/>
      <c r="G1842" s="4"/>
      <c r="H1842" s="4"/>
      <c r="I1842" s="6"/>
      <c r="J1842" s="4"/>
      <c r="K1842" s="4"/>
      <c r="L1842" s="7"/>
    </row>
    <row r="1843" spans="1:12">
      <c r="A1843" s="2"/>
      <c r="B1843" s="3"/>
      <c r="C1843" s="4"/>
      <c r="D1843" s="5"/>
      <c r="E1843" s="5"/>
      <c r="F1843" s="4"/>
      <c r="G1843" s="4"/>
      <c r="H1843" s="4"/>
      <c r="I1843" s="6"/>
      <c r="J1843" s="4"/>
      <c r="K1843" s="4"/>
      <c r="L1843" s="7"/>
    </row>
    <row r="1844" spans="1:12">
      <c r="A1844" s="2"/>
      <c r="B1844" s="3"/>
      <c r="C1844" s="4"/>
      <c r="D1844" s="5"/>
      <c r="E1844" s="5"/>
      <c r="F1844" s="4"/>
      <c r="G1844" s="4"/>
      <c r="H1844" s="4"/>
      <c r="I1844" s="6"/>
      <c r="J1844" s="4"/>
      <c r="K1844" s="4"/>
      <c r="L1844" s="7"/>
    </row>
    <row r="1845" spans="1:12">
      <c r="A1845" s="2"/>
      <c r="B1845" s="3"/>
      <c r="C1845" s="4"/>
      <c r="D1845" s="5"/>
      <c r="E1845" s="5"/>
      <c r="F1845" s="4"/>
      <c r="G1845" s="4"/>
      <c r="H1845" s="4"/>
      <c r="I1845" s="6"/>
      <c r="J1845" s="4"/>
      <c r="K1845" s="4"/>
      <c r="L1845" s="7"/>
    </row>
    <row r="1846" spans="1:12">
      <c r="A1846" s="2"/>
      <c r="B1846" s="3"/>
      <c r="C1846" s="4"/>
      <c r="D1846" s="5"/>
      <c r="E1846" s="5"/>
      <c r="F1846" s="4"/>
      <c r="G1846" s="4"/>
      <c r="H1846" s="4"/>
      <c r="I1846" s="6"/>
      <c r="J1846" s="4"/>
      <c r="K1846" s="4"/>
      <c r="L1846" s="7"/>
    </row>
    <row r="1847" spans="1:12">
      <c r="A1847" s="2"/>
      <c r="B1847" s="3"/>
      <c r="C1847" s="4"/>
      <c r="D1847" s="5"/>
      <c r="E1847" s="5"/>
      <c r="F1847" s="4"/>
      <c r="G1847" s="4"/>
      <c r="H1847" s="4"/>
      <c r="I1847" s="6"/>
      <c r="J1847" s="4"/>
      <c r="K1847" s="4"/>
      <c r="L1847" s="7"/>
    </row>
    <row r="1848" spans="1:12">
      <c r="A1848" s="2"/>
      <c r="B1848" s="3"/>
      <c r="C1848" s="4"/>
      <c r="D1848" s="5"/>
      <c r="E1848" s="5"/>
      <c r="F1848" s="4"/>
      <c r="G1848" s="4"/>
      <c r="H1848" s="4"/>
      <c r="I1848" s="6"/>
      <c r="J1848" s="4"/>
      <c r="K1848" s="4"/>
      <c r="L1848" s="7"/>
    </row>
    <row r="1849" spans="1:12">
      <c r="A1849" s="2"/>
      <c r="B1849" s="3"/>
      <c r="C1849" s="4"/>
      <c r="D1849" s="5"/>
      <c r="E1849" s="5"/>
      <c r="F1849" s="4"/>
      <c r="G1849" s="4"/>
      <c r="H1849" s="4"/>
      <c r="I1849" s="6"/>
      <c r="J1849" s="4"/>
      <c r="K1849" s="4"/>
      <c r="L1849" s="7"/>
    </row>
    <row r="1850" spans="1:12">
      <c r="A1850" s="2"/>
      <c r="B1850" s="3"/>
      <c r="C1850" s="4"/>
      <c r="D1850" s="5"/>
      <c r="E1850" s="5"/>
      <c r="F1850" s="4"/>
      <c r="G1850" s="4"/>
      <c r="H1850" s="4"/>
      <c r="I1850" s="6"/>
      <c r="J1850" s="4"/>
      <c r="K1850" s="4"/>
      <c r="L1850" s="7"/>
    </row>
    <row r="1851" spans="1:12">
      <c r="A1851" s="2"/>
      <c r="B1851" s="3"/>
      <c r="C1851" s="4"/>
      <c r="D1851" s="5"/>
      <c r="E1851" s="5"/>
      <c r="F1851" s="4"/>
      <c r="G1851" s="4"/>
      <c r="H1851" s="4"/>
      <c r="I1851" s="6"/>
      <c r="J1851" s="4"/>
      <c r="K1851" s="4"/>
      <c r="L1851" s="7"/>
    </row>
    <row r="1852" spans="1:12">
      <c r="A1852" s="2"/>
      <c r="B1852" s="3"/>
      <c r="C1852" s="4"/>
      <c r="D1852" s="5"/>
      <c r="E1852" s="5"/>
      <c r="F1852" s="4"/>
      <c r="G1852" s="4"/>
      <c r="H1852" s="4"/>
      <c r="I1852" s="6"/>
      <c r="J1852" s="4"/>
      <c r="K1852" s="4"/>
      <c r="L1852" s="7"/>
    </row>
    <row r="1853" spans="1:12">
      <c r="A1853" s="2"/>
      <c r="B1853" s="3"/>
      <c r="C1853" s="4"/>
      <c r="D1853" s="5"/>
      <c r="E1853" s="5"/>
      <c r="F1853" s="4"/>
      <c r="G1853" s="4"/>
      <c r="H1853" s="4"/>
      <c r="I1853" s="6"/>
      <c r="J1853" s="4"/>
      <c r="K1853" s="4"/>
      <c r="L1853" s="7"/>
    </row>
    <row r="1854" spans="1:12">
      <c r="A1854" s="2"/>
      <c r="B1854" s="3"/>
      <c r="C1854" s="4"/>
      <c r="D1854" s="5"/>
      <c r="E1854" s="5"/>
      <c r="F1854" s="4"/>
      <c r="G1854" s="4"/>
      <c r="H1854" s="4"/>
      <c r="I1854" s="6"/>
      <c r="J1854" s="4"/>
      <c r="K1854" s="4"/>
      <c r="L1854" s="7"/>
    </row>
    <row r="1855" spans="1:12">
      <c r="A1855" s="2"/>
      <c r="B1855" s="3"/>
      <c r="C1855" s="4"/>
      <c r="D1855" s="5"/>
      <c r="E1855" s="5"/>
      <c r="F1855" s="4"/>
      <c r="G1855" s="4"/>
      <c r="H1855" s="4"/>
      <c r="I1855" s="6"/>
      <c r="J1855" s="4"/>
      <c r="K1855" s="4"/>
      <c r="L1855" s="7"/>
    </row>
    <row r="1856" spans="1:12">
      <c r="A1856" s="2"/>
      <c r="B1856" s="3"/>
      <c r="C1856" s="4"/>
      <c r="D1856" s="5"/>
      <c r="E1856" s="5"/>
      <c r="F1856" s="4"/>
      <c r="G1856" s="4"/>
      <c r="H1856" s="4"/>
      <c r="I1856" s="6"/>
      <c r="J1856" s="4"/>
      <c r="K1856" s="4"/>
      <c r="L1856" s="7"/>
    </row>
    <row r="1857" spans="1:12">
      <c r="A1857" s="2"/>
      <c r="B1857" s="3"/>
      <c r="C1857" s="4"/>
      <c r="D1857" s="5"/>
      <c r="E1857" s="5"/>
      <c r="F1857" s="4"/>
      <c r="G1857" s="4"/>
      <c r="H1857" s="4"/>
      <c r="I1857" s="6"/>
      <c r="J1857" s="4"/>
      <c r="K1857" s="4"/>
      <c r="L1857" s="7"/>
    </row>
    <row r="1858" spans="1:12">
      <c r="A1858" s="2"/>
      <c r="B1858" s="3"/>
      <c r="C1858" s="4"/>
      <c r="D1858" s="5"/>
      <c r="E1858" s="5"/>
      <c r="F1858" s="4"/>
      <c r="G1858" s="4"/>
      <c r="H1858" s="4"/>
      <c r="I1858" s="6"/>
      <c r="J1858" s="4"/>
      <c r="K1858" s="4"/>
      <c r="L1858" s="7"/>
    </row>
    <row r="1859" spans="1:12">
      <c r="A1859" s="2"/>
      <c r="B1859" s="3"/>
      <c r="C1859" s="4"/>
      <c r="D1859" s="5"/>
      <c r="E1859" s="5"/>
      <c r="F1859" s="4"/>
      <c r="G1859" s="4"/>
      <c r="H1859" s="4"/>
      <c r="I1859" s="6"/>
      <c r="J1859" s="4"/>
      <c r="K1859" s="4"/>
      <c r="L1859" s="7"/>
    </row>
    <row r="1860" spans="1:12">
      <c r="A1860" s="2"/>
      <c r="B1860" s="3"/>
      <c r="C1860" s="4"/>
      <c r="D1860" s="5"/>
      <c r="E1860" s="5"/>
      <c r="F1860" s="4"/>
      <c r="G1860" s="4"/>
      <c r="H1860" s="4"/>
      <c r="I1860" s="6"/>
      <c r="J1860" s="4"/>
      <c r="K1860" s="4"/>
      <c r="L1860" s="7"/>
    </row>
    <row r="1861" spans="1:12">
      <c r="A1861" s="2"/>
      <c r="B1861" s="3"/>
      <c r="C1861" s="4"/>
      <c r="D1861" s="5"/>
      <c r="E1861" s="5"/>
      <c r="F1861" s="4"/>
      <c r="G1861" s="4"/>
      <c r="H1861" s="4"/>
      <c r="I1861" s="6"/>
      <c r="J1861" s="4"/>
      <c r="K1861" s="4"/>
      <c r="L1861" s="7"/>
    </row>
    <row r="1862" spans="1:12">
      <c r="A1862" s="2"/>
      <c r="B1862" s="3"/>
      <c r="C1862" s="4"/>
      <c r="D1862" s="5"/>
      <c r="E1862" s="5"/>
      <c r="F1862" s="4"/>
      <c r="G1862" s="4"/>
      <c r="H1862" s="4"/>
      <c r="I1862" s="6"/>
      <c r="J1862" s="4"/>
      <c r="K1862" s="4"/>
      <c r="L1862" s="7"/>
    </row>
    <row r="1863" spans="1:12">
      <c r="A1863" s="2"/>
      <c r="B1863" s="3"/>
      <c r="C1863" s="4"/>
      <c r="D1863" s="5"/>
      <c r="E1863" s="5"/>
      <c r="F1863" s="4"/>
      <c r="G1863" s="4"/>
      <c r="H1863" s="4"/>
      <c r="I1863" s="6"/>
      <c r="J1863" s="4"/>
      <c r="K1863" s="4"/>
      <c r="L1863" s="7"/>
    </row>
    <row r="1864" spans="1:12">
      <c r="A1864" s="2"/>
      <c r="B1864" s="3"/>
      <c r="C1864" s="4"/>
      <c r="D1864" s="5"/>
      <c r="E1864" s="5"/>
      <c r="F1864" s="4"/>
      <c r="G1864" s="4"/>
      <c r="H1864" s="4"/>
      <c r="I1864" s="6"/>
      <c r="J1864" s="4"/>
      <c r="K1864" s="4"/>
      <c r="L1864" s="7"/>
    </row>
    <row r="1865" spans="1:12">
      <c r="A1865" s="2"/>
      <c r="B1865" s="3"/>
      <c r="C1865" s="4"/>
      <c r="D1865" s="5"/>
      <c r="E1865" s="5"/>
      <c r="F1865" s="4"/>
      <c r="G1865" s="4"/>
      <c r="H1865" s="4"/>
      <c r="I1865" s="6"/>
      <c r="J1865" s="4"/>
      <c r="K1865" s="4"/>
      <c r="L1865" s="7"/>
    </row>
    <row r="1866" spans="1:12">
      <c r="A1866" s="2"/>
      <c r="B1866" s="3"/>
      <c r="C1866" s="4"/>
      <c r="D1866" s="5"/>
      <c r="E1866" s="5"/>
      <c r="F1866" s="4"/>
      <c r="G1866" s="4"/>
      <c r="H1866" s="4"/>
      <c r="I1866" s="6"/>
      <c r="J1866" s="4"/>
      <c r="K1866" s="4"/>
      <c r="L1866" s="7"/>
    </row>
    <row r="1867" spans="1:12">
      <c r="A1867" s="2"/>
      <c r="B1867" s="3"/>
      <c r="C1867" s="4"/>
      <c r="D1867" s="5"/>
      <c r="E1867" s="5"/>
      <c r="F1867" s="4"/>
      <c r="G1867" s="4"/>
      <c r="H1867" s="4"/>
      <c r="I1867" s="6"/>
      <c r="J1867" s="4"/>
      <c r="K1867" s="4"/>
      <c r="L1867" s="7"/>
    </row>
    <row r="1868" spans="1:12">
      <c r="A1868" s="2"/>
      <c r="B1868" s="3"/>
      <c r="C1868" s="4"/>
      <c r="D1868" s="5"/>
      <c r="E1868" s="5"/>
      <c r="F1868" s="4"/>
      <c r="G1868" s="4"/>
      <c r="H1868" s="4"/>
      <c r="I1868" s="6"/>
      <c r="J1868" s="4"/>
      <c r="K1868" s="4"/>
      <c r="L1868" s="7"/>
    </row>
    <row r="1869" spans="1:12">
      <c r="A1869" s="2"/>
      <c r="B1869" s="3"/>
      <c r="C1869" s="4"/>
      <c r="D1869" s="5"/>
      <c r="E1869" s="5"/>
      <c r="F1869" s="4"/>
      <c r="G1869" s="4"/>
      <c r="H1869" s="4"/>
      <c r="I1869" s="6"/>
      <c r="J1869" s="4"/>
      <c r="K1869" s="4"/>
      <c r="L1869" s="7"/>
    </row>
    <row r="1870" spans="1:12">
      <c r="A1870" s="2"/>
      <c r="B1870" s="3"/>
      <c r="C1870" s="4"/>
      <c r="D1870" s="5"/>
      <c r="E1870" s="5"/>
      <c r="F1870" s="4"/>
      <c r="G1870" s="4"/>
      <c r="H1870" s="4"/>
      <c r="I1870" s="6"/>
      <c r="J1870" s="4"/>
      <c r="K1870" s="4"/>
      <c r="L1870" s="7"/>
    </row>
    <row r="1871" spans="1:12">
      <c r="A1871" s="2"/>
      <c r="B1871" s="3"/>
      <c r="C1871" s="4"/>
      <c r="D1871" s="5"/>
      <c r="E1871" s="5"/>
      <c r="F1871" s="4"/>
      <c r="G1871" s="4"/>
      <c r="H1871" s="4"/>
      <c r="I1871" s="6"/>
      <c r="J1871" s="4"/>
      <c r="K1871" s="4"/>
      <c r="L1871" s="7"/>
    </row>
    <row r="1872" spans="1:12">
      <c r="A1872" s="2"/>
      <c r="B1872" s="3"/>
      <c r="C1872" s="4"/>
      <c r="D1872" s="5"/>
      <c r="E1872" s="5"/>
      <c r="F1872" s="4"/>
      <c r="G1872" s="4"/>
      <c r="H1872" s="4"/>
      <c r="I1872" s="6"/>
      <c r="J1872" s="4"/>
      <c r="K1872" s="4"/>
      <c r="L1872" s="7"/>
    </row>
    <row r="1873" spans="1:12">
      <c r="A1873" s="2"/>
      <c r="B1873" s="3"/>
      <c r="C1873" s="4"/>
      <c r="D1873" s="5"/>
      <c r="E1873" s="5"/>
      <c r="F1873" s="4"/>
      <c r="G1873" s="4"/>
      <c r="H1873" s="4"/>
      <c r="I1873" s="6"/>
      <c r="J1873" s="4"/>
      <c r="K1873" s="4"/>
      <c r="L1873" s="7"/>
    </row>
    <row r="1874" spans="1:12">
      <c r="A1874" s="2"/>
      <c r="B1874" s="3"/>
      <c r="C1874" s="4"/>
      <c r="D1874" s="5"/>
      <c r="E1874" s="5"/>
      <c r="F1874" s="4"/>
      <c r="G1874" s="4"/>
      <c r="H1874" s="4"/>
      <c r="I1874" s="6"/>
      <c r="J1874" s="4"/>
      <c r="K1874" s="4"/>
      <c r="L1874" s="7"/>
    </row>
    <row r="1875" spans="1:12">
      <c r="A1875" s="2"/>
      <c r="B1875" s="3"/>
      <c r="C1875" s="4"/>
      <c r="D1875" s="5"/>
      <c r="E1875" s="5"/>
      <c r="F1875" s="4"/>
      <c r="G1875" s="4"/>
      <c r="H1875" s="4"/>
      <c r="I1875" s="6"/>
      <c r="J1875" s="4"/>
      <c r="K1875" s="4"/>
      <c r="L1875" s="7"/>
    </row>
    <row r="1876" spans="1:12">
      <c r="A1876" s="2"/>
      <c r="B1876" s="3"/>
      <c r="C1876" s="4"/>
      <c r="D1876" s="5"/>
      <c r="E1876" s="5"/>
      <c r="F1876" s="4"/>
      <c r="G1876" s="4"/>
      <c r="H1876" s="4"/>
      <c r="I1876" s="6"/>
      <c r="J1876" s="4"/>
      <c r="K1876" s="4"/>
      <c r="L1876" s="7"/>
    </row>
    <row r="1877" spans="1:12">
      <c r="A1877" s="2"/>
      <c r="B1877" s="3"/>
      <c r="C1877" s="4"/>
      <c r="D1877" s="5"/>
      <c r="E1877" s="5"/>
      <c r="F1877" s="4"/>
      <c r="G1877" s="4"/>
      <c r="H1877" s="4"/>
      <c r="I1877" s="6"/>
      <c r="J1877" s="4"/>
      <c r="K1877" s="4"/>
      <c r="L1877" s="7"/>
    </row>
    <row r="1878" spans="1:12">
      <c r="A1878" s="2"/>
      <c r="B1878" s="3"/>
      <c r="C1878" s="4"/>
      <c r="D1878" s="5"/>
      <c r="E1878" s="5"/>
      <c r="F1878" s="4"/>
      <c r="G1878" s="4"/>
      <c r="H1878" s="4"/>
      <c r="I1878" s="6"/>
      <c r="J1878" s="4"/>
      <c r="K1878" s="4"/>
      <c r="L1878" s="7"/>
    </row>
    <row r="1879" spans="1:12">
      <c r="A1879" s="2"/>
      <c r="B1879" s="3"/>
      <c r="C1879" s="4"/>
      <c r="D1879" s="5"/>
      <c r="E1879" s="5"/>
      <c r="F1879" s="4"/>
      <c r="G1879" s="4"/>
      <c r="H1879" s="4"/>
      <c r="I1879" s="6"/>
      <c r="J1879" s="4"/>
      <c r="K1879" s="4"/>
      <c r="L1879" s="7"/>
    </row>
    <row r="1880" spans="1:12">
      <c r="A1880" s="2"/>
      <c r="B1880" s="3"/>
      <c r="C1880" s="4"/>
      <c r="D1880" s="5"/>
      <c r="E1880" s="5"/>
      <c r="F1880" s="4"/>
      <c r="G1880" s="4"/>
      <c r="H1880" s="4"/>
      <c r="I1880" s="6"/>
      <c r="J1880" s="4"/>
      <c r="K1880" s="4"/>
      <c r="L1880" s="7"/>
    </row>
    <row r="1881" spans="1:12">
      <c r="A1881" s="2"/>
      <c r="B1881" s="3"/>
      <c r="C1881" s="4"/>
      <c r="D1881" s="5"/>
      <c r="E1881" s="5"/>
      <c r="F1881" s="4"/>
      <c r="G1881" s="4"/>
      <c r="H1881" s="4"/>
      <c r="I1881" s="6"/>
      <c r="J1881" s="4"/>
      <c r="K1881" s="4"/>
      <c r="L1881" s="7"/>
    </row>
    <row r="1882" spans="1:12">
      <c r="A1882" s="2"/>
      <c r="B1882" s="3"/>
      <c r="C1882" s="4"/>
      <c r="D1882" s="5"/>
      <c r="E1882" s="5"/>
      <c r="F1882" s="4"/>
      <c r="G1882" s="4"/>
      <c r="H1882" s="4"/>
      <c r="I1882" s="6"/>
      <c r="J1882" s="4"/>
      <c r="K1882" s="4"/>
      <c r="L1882" s="7"/>
    </row>
    <row r="1883" spans="1:12">
      <c r="A1883" s="2"/>
      <c r="B1883" s="3"/>
      <c r="C1883" s="4"/>
      <c r="D1883" s="5"/>
      <c r="E1883" s="5"/>
      <c r="F1883" s="4"/>
      <c r="G1883" s="4"/>
      <c r="H1883" s="4"/>
      <c r="I1883" s="6"/>
      <c r="J1883" s="4"/>
      <c r="K1883" s="4"/>
      <c r="L1883" s="7"/>
    </row>
    <row r="1884" spans="1:12">
      <c r="A1884" s="2"/>
      <c r="B1884" s="3"/>
      <c r="C1884" s="4"/>
      <c r="D1884" s="5"/>
      <c r="E1884" s="5"/>
      <c r="F1884" s="4"/>
      <c r="G1884" s="4"/>
      <c r="H1884" s="4"/>
      <c r="I1884" s="6"/>
      <c r="J1884" s="4"/>
      <c r="K1884" s="4"/>
      <c r="L1884" s="7"/>
    </row>
    <row r="1885" spans="1:12">
      <c r="A1885" s="2"/>
      <c r="B1885" s="3"/>
      <c r="C1885" s="4"/>
      <c r="D1885" s="5"/>
      <c r="E1885" s="5"/>
      <c r="F1885" s="4"/>
      <c r="G1885" s="4"/>
      <c r="H1885" s="4"/>
      <c r="I1885" s="6"/>
      <c r="J1885" s="4"/>
      <c r="K1885" s="4"/>
      <c r="L1885" s="7"/>
    </row>
    <row r="1886" spans="1:12">
      <c r="A1886" s="2"/>
      <c r="B1886" s="3"/>
      <c r="C1886" s="4"/>
      <c r="D1886" s="5"/>
      <c r="E1886" s="5"/>
      <c r="F1886" s="4"/>
      <c r="G1886" s="4"/>
      <c r="H1886" s="4"/>
      <c r="I1886" s="6"/>
      <c r="J1886" s="4"/>
      <c r="K1886" s="4"/>
      <c r="L1886" s="7"/>
    </row>
    <row r="1887" spans="1:12">
      <c r="A1887" s="2"/>
      <c r="B1887" s="3"/>
      <c r="C1887" s="4"/>
      <c r="D1887" s="5"/>
      <c r="E1887" s="5"/>
      <c r="F1887" s="4"/>
      <c r="G1887" s="4"/>
      <c r="H1887" s="4"/>
      <c r="I1887" s="6"/>
      <c r="J1887" s="4"/>
      <c r="K1887" s="4"/>
      <c r="L1887" s="7"/>
    </row>
    <row r="1888" spans="1:12">
      <c r="A1888" s="2"/>
      <c r="B1888" s="3"/>
      <c r="C1888" s="4"/>
      <c r="D1888" s="5"/>
      <c r="E1888" s="5"/>
      <c r="F1888" s="4"/>
      <c r="G1888" s="4"/>
      <c r="H1888" s="4"/>
      <c r="I1888" s="6"/>
      <c r="J1888" s="4"/>
      <c r="K1888" s="4"/>
      <c r="L1888" s="7"/>
    </row>
    <row r="1889" spans="1:12">
      <c r="A1889" s="2"/>
      <c r="B1889" s="3"/>
      <c r="C1889" s="4"/>
      <c r="D1889" s="5"/>
      <c r="E1889" s="5"/>
      <c r="F1889" s="4"/>
      <c r="G1889" s="4"/>
      <c r="H1889" s="4"/>
      <c r="I1889" s="6"/>
      <c r="J1889" s="4"/>
      <c r="K1889" s="4"/>
      <c r="L1889" s="7"/>
    </row>
    <row r="1890" spans="1:12">
      <c r="A1890" s="2"/>
      <c r="B1890" s="3"/>
      <c r="C1890" s="4"/>
      <c r="D1890" s="5"/>
      <c r="E1890" s="5"/>
      <c r="F1890" s="4"/>
      <c r="G1890" s="4"/>
      <c r="H1890" s="4"/>
      <c r="I1890" s="6"/>
      <c r="J1890" s="4"/>
      <c r="K1890" s="4"/>
      <c r="L1890" s="7"/>
    </row>
    <row r="1891" spans="1:12">
      <c r="A1891" s="2"/>
      <c r="B1891" s="3"/>
      <c r="C1891" s="4"/>
      <c r="D1891" s="5"/>
      <c r="E1891" s="5"/>
      <c r="F1891" s="4"/>
      <c r="G1891" s="4"/>
      <c r="H1891" s="4"/>
      <c r="I1891" s="6"/>
      <c r="J1891" s="4"/>
      <c r="K1891" s="4"/>
      <c r="L1891" s="7"/>
    </row>
    <row r="1892" spans="1:12">
      <c r="A1892" s="2"/>
      <c r="B1892" s="3"/>
      <c r="C1892" s="4"/>
      <c r="D1892" s="5"/>
      <c r="E1892" s="5"/>
      <c r="F1892" s="4"/>
      <c r="G1892" s="4"/>
      <c r="H1892" s="4"/>
      <c r="I1892" s="6"/>
      <c r="J1892" s="4"/>
      <c r="K1892" s="4"/>
      <c r="L1892" s="7"/>
    </row>
    <row r="1893" spans="1:12">
      <c r="A1893" s="2"/>
      <c r="B1893" s="3"/>
      <c r="C1893" s="4"/>
      <c r="D1893" s="5"/>
      <c r="E1893" s="5"/>
      <c r="F1893" s="4"/>
      <c r="G1893" s="4"/>
      <c r="H1893" s="4"/>
      <c r="I1893" s="6"/>
      <c r="J1893" s="4"/>
      <c r="K1893" s="4"/>
      <c r="L1893" s="7"/>
    </row>
    <row r="1894" spans="1:12">
      <c r="A1894" s="2"/>
      <c r="B1894" s="3"/>
      <c r="C1894" s="4"/>
      <c r="D1894" s="5"/>
      <c r="E1894" s="5"/>
      <c r="F1894" s="4"/>
      <c r="G1894" s="4"/>
      <c r="H1894" s="4"/>
      <c r="I1894" s="6"/>
      <c r="J1894" s="4"/>
      <c r="K1894" s="4"/>
      <c r="L1894" s="7"/>
    </row>
    <row r="1895" spans="1:12">
      <c r="A1895" s="2"/>
      <c r="B1895" s="3"/>
      <c r="C1895" s="4"/>
      <c r="D1895" s="5"/>
      <c r="E1895" s="5"/>
      <c r="F1895" s="4"/>
      <c r="G1895" s="4"/>
      <c r="H1895" s="4"/>
      <c r="I1895" s="6"/>
      <c r="J1895" s="4"/>
      <c r="K1895" s="4"/>
      <c r="L1895" s="7"/>
    </row>
    <row r="1896" spans="1:12">
      <c r="A1896" s="2"/>
      <c r="B1896" s="3"/>
      <c r="C1896" s="4"/>
      <c r="D1896" s="5"/>
      <c r="E1896" s="5"/>
      <c r="F1896" s="4"/>
      <c r="G1896" s="4"/>
      <c r="H1896" s="4"/>
      <c r="I1896" s="6"/>
      <c r="J1896" s="4"/>
      <c r="K1896" s="4"/>
      <c r="L1896" s="7"/>
    </row>
    <row r="1897" spans="1:12">
      <c r="A1897" s="2"/>
      <c r="B1897" s="3"/>
      <c r="C1897" s="4"/>
      <c r="D1897" s="5"/>
      <c r="E1897" s="5"/>
      <c r="F1897" s="4"/>
      <c r="G1897" s="4"/>
      <c r="H1897" s="4"/>
      <c r="I1897" s="6"/>
      <c r="J1897" s="4"/>
      <c r="K1897" s="4"/>
      <c r="L1897" s="7"/>
    </row>
    <row r="1898" spans="1:12">
      <c r="A1898" s="2"/>
      <c r="B1898" s="3"/>
      <c r="C1898" s="4"/>
      <c r="D1898" s="5"/>
      <c r="E1898" s="5"/>
      <c r="F1898" s="4"/>
      <c r="G1898" s="4"/>
      <c r="H1898" s="4"/>
      <c r="I1898" s="6"/>
      <c r="J1898" s="4"/>
      <c r="K1898" s="4"/>
      <c r="L1898" s="7"/>
    </row>
    <row r="1899" spans="1:12">
      <c r="A1899" s="2"/>
      <c r="B1899" s="3"/>
      <c r="C1899" s="4"/>
      <c r="D1899" s="5"/>
      <c r="E1899" s="5"/>
      <c r="F1899" s="4"/>
      <c r="G1899" s="4"/>
      <c r="H1899" s="4"/>
      <c r="I1899" s="6"/>
      <c r="J1899" s="4"/>
      <c r="K1899" s="4"/>
      <c r="L1899" s="7"/>
    </row>
    <row r="1900" spans="1:12">
      <c r="A1900" s="2"/>
      <c r="B1900" s="3"/>
      <c r="C1900" s="4"/>
      <c r="D1900" s="5"/>
      <c r="E1900" s="5"/>
      <c r="F1900" s="4"/>
      <c r="G1900" s="4"/>
      <c r="H1900" s="4"/>
      <c r="I1900" s="6"/>
      <c r="J1900" s="4"/>
      <c r="K1900" s="4"/>
      <c r="L1900" s="7"/>
    </row>
    <row r="1901" spans="1:12">
      <c r="A1901" s="2"/>
      <c r="B1901" s="3"/>
      <c r="C1901" s="4"/>
      <c r="D1901" s="5"/>
      <c r="E1901" s="5"/>
      <c r="F1901" s="4"/>
      <c r="G1901" s="4"/>
      <c r="H1901" s="4"/>
      <c r="I1901" s="6"/>
      <c r="J1901" s="4"/>
      <c r="K1901" s="4"/>
      <c r="L1901" s="7"/>
    </row>
    <row r="1902" spans="1:12">
      <c r="A1902" s="2"/>
      <c r="B1902" s="3"/>
      <c r="C1902" s="4"/>
      <c r="D1902" s="5"/>
      <c r="E1902" s="5"/>
      <c r="F1902" s="4"/>
      <c r="G1902" s="4"/>
      <c r="H1902" s="4"/>
      <c r="I1902" s="6"/>
      <c r="J1902" s="4"/>
      <c r="K1902" s="4"/>
      <c r="L1902" s="7"/>
    </row>
    <row r="1903" spans="1:12">
      <c r="A1903" s="2"/>
      <c r="B1903" s="3"/>
      <c r="C1903" s="4"/>
      <c r="D1903" s="5"/>
      <c r="E1903" s="5"/>
      <c r="F1903" s="4"/>
      <c r="G1903" s="4"/>
      <c r="H1903" s="4"/>
      <c r="I1903" s="6"/>
      <c r="J1903" s="4"/>
      <c r="K1903" s="4"/>
      <c r="L1903" s="7"/>
    </row>
    <row r="1904" spans="1:12">
      <c r="A1904" s="2"/>
      <c r="B1904" s="3"/>
      <c r="C1904" s="4"/>
      <c r="D1904" s="5"/>
      <c r="E1904" s="5"/>
      <c r="F1904" s="4"/>
      <c r="G1904" s="4"/>
      <c r="H1904" s="4"/>
      <c r="I1904" s="6"/>
      <c r="J1904" s="4"/>
      <c r="K1904" s="4"/>
      <c r="L1904" s="7"/>
    </row>
    <row r="1905" spans="1:12">
      <c r="A1905" s="2"/>
      <c r="B1905" s="3"/>
      <c r="C1905" s="4"/>
      <c r="D1905" s="5"/>
      <c r="E1905" s="5"/>
      <c r="F1905" s="4"/>
      <c r="G1905" s="4"/>
      <c r="H1905" s="4"/>
      <c r="I1905" s="6"/>
      <c r="J1905" s="4"/>
      <c r="K1905" s="4"/>
      <c r="L1905" s="7"/>
    </row>
    <row r="1906" spans="1:12">
      <c r="A1906" s="2"/>
      <c r="B1906" s="3"/>
      <c r="C1906" s="4"/>
      <c r="D1906" s="5"/>
      <c r="E1906" s="5"/>
      <c r="F1906" s="4"/>
      <c r="G1906" s="4"/>
      <c r="H1906" s="4"/>
      <c r="I1906" s="6"/>
      <c r="J1906" s="4"/>
      <c r="K1906" s="4"/>
      <c r="L1906" s="7"/>
    </row>
    <row r="1907" spans="1:12">
      <c r="A1907" s="2"/>
      <c r="B1907" s="3"/>
      <c r="C1907" s="4"/>
      <c r="D1907" s="5"/>
      <c r="E1907" s="5"/>
      <c r="F1907" s="4"/>
      <c r="G1907" s="4"/>
      <c r="H1907" s="4"/>
      <c r="I1907" s="6"/>
      <c r="J1907" s="4"/>
      <c r="K1907" s="4"/>
      <c r="L1907" s="7"/>
    </row>
    <row r="1908" spans="1:12">
      <c r="A1908" s="2"/>
      <c r="B1908" s="3"/>
      <c r="C1908" s="4"/>
      <c r="D1908" s="5"/>
      <c r="E1908" s="5"/>
      <c r="F1908" s="4"/>
      <c r="G1908" s="4"/>
      <c r="H1908" s="4"/>
      <c r="I1908" s="6"/>
      <c r="J1908" s="4"/>
      <c r="K1908" s="4"/>
      <c r="L1908" s="7"/>
    </row>
    <row r="1909" spans="1:12">
      <c r="A1909" s="2"/>
      <c r="B1909" s="3"/>
      <c r="C1909" s="4"/>
      <c r="D1909" s="5"/>
      <c r="E1909" s="5"/>
      <c r="F1909" s="4"/>
      <c r="G1909" s="4"/>
      <c r="H1909" s="4"/>
      <c r="I1909" s="6"/>
      <c r="J1909" s="4"/>
      <c r="K1909" s="4"/>
      <c r="L1909" s="7"/>
    </row>
    <row r="1910" spans="1:12">
      <c r="A1910" s="2"/>
      <c r="B1910" s="3"/>
      <c r="C1910" s="4"/>
      <c r="D1910" s="5"/>
      <c r="E1910" s="5"/>
      <c r="F1910" s="4"/>
      <c r="G1910" s="4"/>
      <c r="H1910" s="4"/>
      <c r="I1910" s="6"/>
      <c r="J1910" s="4"/>
      <c r="K1910" s="4"/>
      <c r="L1910" s="7"/>
    </row>
    <row r="1911" spans="1:12">
      <c r="A1911" s="2"/>
      <c r="B1911" s="3"/>
      <c r="C1911" s="4"/>
      <c r="D1911" s="5"/>
      <c r="E1911" s="5"/>
      <c r="F1911" s="4"/>
      <c r="G1911" s="4"/>
      <c r="H1911" s="4"/>
      <c r="I1911" s="6"/>
      <c r="J1911" s="4"/>
      <c r="K1911" s="4"/>
      <c r="L1911" s="7"/>
    </row>
    <row r="1912" spans="1:12">
      <c r="A1912" s="2"/>
      <c r="B1912" s="3"/>
      <c r="C1912" s="4"/>
      <c r="D1912" s="5"/>
      <c r="E1912" s="5"/>
      <c r="F1912" s="4"/>
      <c r="G1912" s="4"/>
      <c r="H1912" s="4"/>
      <c r="I1912" s="6"/>
      <c r="J1912" s="4"/>
      <c r="K1912" s="4"/>
      <c r="L1912" s="7"/>
    </row>
    <row r="1913" spans="1:12">
      <c r="A1913" s="2"/>
      <c r="B1913" s="3"/>
      <c r="C1913" s="4"/>
      <c r="D1913" s="5"/>
      <c r="E1913" s="5"/>
      <c r="F1913" s="4"/>
      <c r="G1913" s="4"/>
      <c r="H1913" s="4"/>
      <c r="I1913" s="6"/>
      <c r="J1913" s="4"/>
      <c r="K1913" s="4"/>
      <c r="L1913" s="7"/>
    </row>
    <row r="1914" spans="1:12">
      <c r="A1914" s="2"/>
      <c r="B1914" s="3"/>
      <c r="C1914" s="4"/>
      <c r="D1914" s="5"/>
      <c r="E1914" s="5"/>
      <c r="F1914" s="4"/>
      <c r="G1914" s="4"/>
      <c r="H1914" s="4"/>
      <c r="I1914" s="6"/>
      <c r="J1914" s="4"/>
      <c r="K1914" s="4"/>
      <c r="L1914" s="7"/>
    </row>
    <row r="1915" spans="1:12">
      <c r="A1915" s="2"/>
      <c r="B1915" s="3"/>
      <c r="C1915" s="4"/>
      <c r="D1915" s="5"/>
      <c r="E1915" s="5"/>
      <c r="F1915" s="4"/>
      <c r="G1915" s="4"/>
      <c r="H1915" s="4"/>
      <c r="I1915" s="6"/>
      <c r="J1915" s="4"/>
      <c r="K1915" s="4"/>
      <c r="L1915" s="7"/>
    </row>
    <row r="1916" spans="1:12">
      <c r="A1916" s="2"/>
      <c r="B1916" s="3"/>
      <c r="C1916" s="4"/>
      <c r="D1916" s="5"/>
      <c r="E1916" s="5"/>
      <c r="F1916" s="4"/>
      <c r="G1916" s="4"/>
      <c r="H1916" s="4"/>
      <c r="I1916" s="6"/>
      <c r="J1916" s="4"/>
      <c r="K1916" s="4"/>
      <c r="L1916" s="7"/>
    </row>
    <row r="1917" spans="1:12">
      <c r="A1917" s="2"/>
      <c r="B1917" s="3"/>
      <c r="C1917" s="4"/>
      <c r="D1917" s="5"/>
      <c r="E1917" s="5"/>
      <c r="F1917" s="4"/>
      <c r="G1917" s="4"/>
      <c r="H1917" s="4"/>
      <c r="I1917" s="6"/>
      <c r="J1917" s="4"/>
      <c r="K1917" s="4"/>
      <c r="L1917" s="7"/>
    </row>
    <row r="1918" spans="1:12">
      <c r="A1918" s="2"/>
      <c r="B1918" s="3"/>
      <c r="C1918" s="4"/>
      <c r="D1918" s="5"/>
      <c r="E1918" s="5"/>
      <c r="F1918" s="4"/>
      <c r="G1918" s="4"/>
      <c r="H1918" s="4"/>
      <c r="I1918" s="6"/>
      <c r="J1918" s="4"/>
      <c r="K1918" s="4"/>
      <c r="L1918" s="7"/>
    </row>
    <row r="1919" spans="1:12">
      <c r="A1919" s="2"/>
      <c r="B1919" s="3"/>
      <c r="C1919" s="4"/>
      <c r="D1919" s="5"/>
      <c r="E1919" s="5"/>
      <c r="F1919" s="4"/>
      <c r="G1919" s="4"/>
      <c r="H1919" s="4"/>
      <c r="I1919" s="6"/>
      <c r="J1919" s="4"/>
      <c r="K1919" s="4"/>
      <c r="L1919" s="7"/>
    </row>
    <row r="1920" spans="1:12">
      <c r="A1920" s="2"/>
      <c r="B1920" s="3"/>
      <c r="C1920" s="4"/>
      <c r="D1920" s="5"/>
      <c r="E1920" s="5"/>
      <c r="F1920" s="4"/>
      <c r="G1920" s="4"/>
      <c r="H1920" s="4"/>
      <c r="I1920" s="6"/>
      <c r="J1920" s="4"/>
      <c r="K1920" s="4"/>
      <c r="L1920" s="7"/>
    </row>
    <row r="1921" spans="1:12">
      <c r="A1921" s="2"/>
      <c r="B1921" s="3"/>
      <c r="C1921" s="4"/>
      <c r="D1921" s="5"/>
      <c r="E1921" s="5"/>
      <c r="F1921" s="4"/>
      <c r="G1921" s="4"/>
      <c r="H1921" s="4"/>
      <c r="I1921" s="6"/>
      <c r="J1921" s="4"/>
      <c r="K1921" s="4"/>
      <c r="L1921" s="7"/>
    </row>
    <row r="1922" spans="1:12">
      <c r="A1922" s="2"/>
      <c r="B1922" s="3"/>
      <c r="C1922" s="4"/>
      <c r="D1922" s="5"/>
      <c r="E1922" s="5"/>
      <c r="F1922" s="4"/>
      <c r="G1922" s="4"/>
      <c r="H1922" s="4"/>
      <c r="I1922" s="6"/>
      <c r="J1922" s="4"/>
      <c r="K1922" s="4"/>
      <c r="L1922" s="7"/>
    </row>
    <row r="1923" spans="1:12">
      <c r="A1923" s="2"/>
      <c r="B1923" s="3"/>
      <c r="C1923" s="4"/>
      <c r="D1923" s="5"/>
      <c r="E1923" s="5"/>
      <c r="F1923" s="4"/>
      <c r="G1923" s="4"/>
      <c r="H1923" s="4"/>
      <c r="I1923" s="6"/>
      <c r="J1923" s="4"/>
      <c r="K1923" s="4"/>
      <c r="L1923" s="7"/>
    </row>
    <row r="1924" spans="1:12">
      <c r="A1924" s="2"/>
      <c r="B1924" s="3"/>
      <c r="C1924" s="4"/>
      <c r="D1924" s="5"/>
      <c r="E1924" s="5"/>
      <c r="F1924" s="4"/>
      <c r="G1924" s="4"/>
      <c r="H1924" s="4"/>
      <c r="I1924" s="6"/>
      <c r="J1924" s="4"/>
      <c r="K1924" s="4"/>
      <c r="L1924" s="7"/>
    </row>
    <row r="1925" spans="1:12">
      <c r="A1925" s="2"/>
      <c r="B1925" s="3"/>
      <c r="C1925" s="4"/>
      <c r="D1925" s="5"/>
      <c r="E1925" s="5"/>
      <c r="F1925" s="4"/>
      <c r="G1925" s="4"/>
      <c r="H1925" s="4"/>
      <c r="I1925" s="6"/>
      <c r="J1925" s="4"/>
      <c r="K1925" s="4"/>
      <c r="L1925" s="7"/>
    </row>
    <row r="1926" spans="1:12">
      <c r="A1926" s="2"/>
      <c r="B1926" s="3"/>
      <c r="C1926" s="4"/>
      <c r="D1926" s="5"/>
      <c r="E1926" s="5"/>
      <c r="F1926" s="4"/>
      <c r="G1926" s="4"/>
      <c r="H1926" s="4"/>
      <c r="I1926" s="6"/>
      <c r="J1926" s="4"/>
      <c r="K1926" s="4"/>
      <c r="L1926" s="7"/>
    </row>
    <row r="1927" spans="1:12">
      <c r="A1927" s="2"/>
      <c r="B1927" s="3"/>
      <c r="C1927" s="4"/>
      <c r="D1927" s="5"/>
      <c r="E1927" s="5"/>
      <c r="F1927" s="4"/>
      <c r="G1927" s="4"/>
      <c r="H1927" s="4"/>
      <c r="I1927" s="6"/>
      <c r="J1927" s="4"/>
      <c r="K1927" s="4"/>
      <c r="L1927" s="7"/>
    </row>
    <row r="1928" spans="1:12">
      <c r="A1928" s="2"/>
      <c r="B1928" s="3"/>
      <c r="C1928" s="4"/>
      <c r="D1928" s="5"/>
      <c r="E1928" s="5"/>
      <c r="F1928" s="4"/>
      <c r="G1928" s="4"/>
      <c r="H1928" s="4"/>
      <c r="I1928" s="6"/>
      <c r="J1928" s="4"/>
      <c r="K1928" s="4"/>
      <c r="L1928" s="7"/>
    </row>
    <row r="1929" spans="1:12">
      <c r="A1929" s="2"/>
      <c r="B1929" s="3"/>
      <c r="C1929" s="4"/>
      <c r="D1929" s="5"/>
      <c r="E1929" s="5"/>
      <c r="F1929" s="4"/>
      <c r="G1929" s="4"/>
      <c r="H1929" s="4"/>
      <c r="I1929" s="6"/>
      <c r="J1929" s="4"/>
      <c r="K1929" s="4"/>
      <c r="L1929" s="7"/>
    </row>
    <row r="1930" spans="1:12">
      <c r="A1930" s="2"/>
      <c r="B1930" s="3"/>
      <c r="C1930" s="4"/>
      <c r="D1930" s="5"/>
      <c r="E1930" s="5"/>
      <c r="F1930" s="4"/>
      <c r="G1930" s="4"/>
      <c r="H1930" s="4"/>
      <c r="I1930" s="6"/>
      <c r="J1930" s="4"/>
      <c r="K1930" s="4"/>
      <c r="L1930" s="7"/>
    </row>
    <row r="1931" spans="1:12">
      <c r="A1931" s="2"/>
      <c r="B1931" s="3"/>
      <c r="C1931" s="4"/>
      <c r="D1931" s="5"/>
      <c r="E1931" s="5"/>
      <c r="F1931" s="4"/>
      <c r="G1931" s="4"/>
      <c r="H1931" s="4"/>
      <c r="I1931" s="6"/>
      <c r="J1931" s="4"/>
      <c r="K1931" s="4"/>
      <c r="L1931" s="7"/>
    </row>
    <row r="1932" spans="1:12">
      <c r="A1932" s="2"/>
      <c r="B1932" s="3"/>
      <c r="C1932" s="4"/>
      <c r="D1932" s="5"/>
      <c r="E1932" s="5"/>
      <c r="F1932" s="4"/>
      <c r="G1932" s="4"/>
      <c r="H1932" s="4"/>
      <c r="I1932" s="6"/>
      <c r="J1932" s="4"/>
      <c r="K1932" s="4"/>
      <c r="L1932" s="7"/>
    </row>
    <row r="1933" spans="1:12">
      <c r="A1933" s="2"/>
      <c r="B1933" s="3"/>
      <c r="C1933" s="4"/>
      <c r="D1933" s="5"/>
      <c r="E1933" s="5"/>
      <c r="F1933" s="4"/>
      <c r="G1933" s="4"/>
      <c r="H1933" s="4"/>
      <c r="I1933" s="6"/>
      <c r="J1933" s="4"/>
      <c r="K1933" s="4"/>
      <c r="L1933" s="7"/>
    </row>
    <row r="1934" spans="1:12">
      <c r="A1934" s="2"/>
      <c r="B1934" s="3"/>
      <c r="C1934" s="4"/>
      <c r="D1934" s="5"/>
      <c r="E1934" s="5"/>
      <c r="F1934" s="4"/>
      <c r="G1934" s="4"/>
      <c r="H1934" s="4"/>
      <c r="I1934" s="6"/>
      <c r="J1934" s="4"/>
      <c r="K1934" s="4"/>
      <c r="L1934" s="7"/>
    </row>
    <row r="1935" spans="1:12">
      <c r="A1935" s="2"/>
      <c r="B1935" s="3"/>
      <c r="C1935" s="4"/>
      <c r="D1935" s="5"/>
      <c r="E1935" s="5"/>
      <c r="F1935" s="4"/>
      <c r="G1935" s="4"/>
      <c r="H1935" s="4"/>
      <c r="I1935" s="6"/>
      <c r="J1935" s="4"/>
      <c r="K1935" s="4"/>
      <c r="L1935" s="7"/>
    </row>
    <row r="1936" spans="1:12">
      <c r="A1936" s="2"/>
      <c r="B1936" s="3"/>
      <c r="C1936" s="4"/>
      <c r="D1936" s="5"/>
      <c r="E1936" s="5"/>
      <c r="F1936" s="4"/>
      <c r="G1936" s="4"/>
      <c r="H1936" s="4"/>
      <c r="I1936" s="6"/>
      <c r="J1936" s="4"/>
      <c r="K1936" s="4"/>
      <c r="L1936" s="7"/>
    </row>
    <row r="1937" spans="1:12">
      <c r="A1937" s="2"/>
      <c r="B1937" s="3"/>
      <c r="C1937" s="4"/>
      <c r="D1937" s="5"/>
      <c r="E1937" s="5"/>
      <c r="F1937" s="4"/>
      <c r="G1937" s="4"/>
      <c r="H1937" s="4"/>
      <c r="I1937" s="6"/>
      <c r="J1937" s="4"/>
      <c r="K1937" s="4"/>
      <c r="L1937" s="7"/>
    </row>
    <row r="1938" spans="1:12">
      <c r="A1938" s="2"/>
      <c r="B1938" s="3"/>
      <c r="C1938" s="4"/>
      <c r="D1938" s="5"/>
      <c r="E1938" s="5"/>
      <c r="F1938" s="4"/>
      <c r="G1938" s="4"/>
      <c r="H1938" s="4"/>
      <c r="I1938" s="6"/>
      <c r="J1938" s="4"/>
      <c r="K1938" s="4"/>
      <c r="L1938" s="7"/>
    </row>
    <row r="1939" spans="1:12">
      <c r="A1939" s="2"/>
      <c r="B1939" s="3"/>
      <c r="C1939" s="4"/>
      <c r="D1939" s="5"/>
      <c r="E1939" s="5"/>
      <c r="F1939" s="4"/>
      <c r="G1939" s="4"/>
      <c r="H1939" s="4"/>
      <c r="I1939" s="6"/>
      <c r="J1939" s="4"/>
      <c r="K1939" s="4"/>
      <c r="L1939" s="7"/>
    </row>
    <row r="1940" spans="1:12">
      <c r="A1940" s="2"/>
      <c r="B1940" s="3"/>
      <c r="C1940" s="4"/>
      <c r="D1940" s="5"/>
      <c r="E1940" s="5"/>
      <c r="F1940" s="4"/>
      <c r="G1940" s="4"/>
      <c r="H1940" s="4"/>
      <c r="I1940" s="6"/>
      <c r="J1940" s="4"/>
      <c r="K1940" s="4"/>
      <c r="L1940" s="7"/>
    </row>
    <row r="1941" spans="1:12">
      <c r="A1941" s="2"/>
      <c r="B1941" s="3"/>
      <c r="C1941" s="4"/>
      <c r="D1941" s="5"/>
      <c r="E1941" s="5"/>
      <c r="F1941" s="4"/>
      <c r="G1941" s="4"/>
      <c r="H1941" s="4"/>
      <c r="I1941" s="6"/>
      <c r="J1941" s="4"/>
      <c r="K1941" s="4"/>
      <c r="L1941" s="7"/>
    </row>
    <row r="1942" spans="1:12">
      <c r="A1942" s="2"/>
      <c r="B1942" s="3"/>
      <c r="C1942" s="4"/>
      <c r="D1942" s="5"/>
      <c r="E1942" s="5"/>
      <c r="F1942" s="4"/>
      <c r="G1942" s="4"/>
      <c r="H1942" s="4"/>
      <c r="I1942" s="6"/>
      <c r="J1942" s="4"/>
      <c r="K1942" s="4"/>
      <c r="L1942" s="7"/>
    </row>
    <row r="1943" spans="1:12">
      <c r="A1943" s="2"/>
      <c r="B1943" s="3"/>
      <c r="C1943" s="4"/>
      <c r="D1943" s="5"/>
      <c r="E1943" s="5"/>
      <c r="F1943" s="4"/>
      <c r="G1943" s="4"/>
      <c r="H1943" s="4"/>
      <c r="I1943" s="6"/>
      <c r="J1943" s="4"/>
      <c r="K1943" s="4"/>
      <c r="L1943" s="7"/>
    </row>
    <row r="1944" spans="1:12">
      <c r="A1944" s="2"/>
      <c r="B1944" s="3"/>
      <c r="C1944" s="4"/>
      <c r="D1944" s="5"/>
      <c r="E1944" s="5"/>
      <c r="F1944" s="4"/>
      <c r="G1944" s="4"/>
      <c r="H1944" s="4"/>
      <c r="I1944" s="6"/>
      <c r="J1944" s="4"/>
      <c r="K1944" s="4"/>
      <c r="L1944" s="7"/>
    </row>
    <row r="1945" spans="1:12">
      <c r="A1945" s="2"/>
      <c r="B1945" s="3"/>
      <c r="C1945" s="4"/>
      <c r="D1945" s="5"/>
      <c r="E1945" s="5"/>
      <c r="F1945" s="4"/>
      <c r="G1945" s="4"/>
      <c r="H1945" s="4"/>
      <c r="I1945" s="6"/>
      <c r="J1945" s="4"/>
      <c r="K1945" s="4"/>
      <c r="L1945" s="7"/>
    </row>
    <row r="1946" spans="1:12">
      <c r="A1946" s="2"/>
      <c r="B1946" s="3"/>
      <c r="C1946" s="4"/>
      <c r="D1946" s="5"/>
      <c r="E1946" s="5"/>
      <c r="F1946" s="4"/>
      <c r="G1946" s="4"/>
      <c r="H1946" s="4"/>
      <c r="I1946" s="6"/>
      <c r="J1946" s="4"/>
      <c r="K1946" s="4"/>
      <c r="L1946" s="7"/>
    </row>
    <row r="1947" spans="1:12">
      <c r="A1947" s="2"/>
      <c r="B1947" s="3"/>
      <c r="C1947" s="4"/>
      <c r="D1947" s="5"/>
      <c r="E1947" s="5"/>
      <c r="F1947" s="4"/>
      <c r="G1947" s="4"/>
      <c r="H1947" s="4"/>
      <c r="I1947" s="6"/>
      <c r="J1947" s="4"/>
      <c r="K1947" s="4"/>
      <c r="L1947" s="7"/>
    </row>
    <row r="1948" spans="1:12">
      <c r="A1948" s="2"/>
      <c r="B1948" s="3"/>
      <c r="C1948" s="4"/>
      <c r="D1948" s="5"/>
      <c r="E1948" s="5"/>
      <c r="F1948" s="4"/>
      <c r="G1948" s="4"/>
      <c r="H1948" s="4"/>
      <c r="I1948" s="6"/>
      <c r="J1948" s="4"/>
      <c r="K1948" s="4"/>
      <c r="L1948" s="7"/>
    </row>
    <row r="1949" spans="1:12">
      <c r="A1949" s="2"/>
      <c r="B1949" s="3"/>
      <c r="C1949" s="4"/>
      <c r="D1949" s="5"/>
      <c r="E1949" s="5"/>
      <c r="F1949" s="4"/>
      <c r="G1949" s="4"/>
      <c r="H1949" s="4"/>
      <c r="I1949" s="6"/>
      <c r="J1949" s="4"/>
      <c r="K1949" s="4"/>
      <c r="L1949" s="7"/>
    </row>
    <row r="1950" spans="1:12">
      <c r="A1950" s="2"/>
      <c r="B1950" s="3"/>
      <c r="C1950" s="4"/>
      <c r="D1950" s="5"/>
      <c r="E1950" s="5"/>
      <c r="F1950" s="4"/>
      <c r="G1950" s="4"/>
      <c r="H1950" s="4"/>
      <c r="I1950" s="6"/>
      <c r="J1950" s="4"/>
      <c r="K1950" s="4"/>
      <c r="L1950" s="7"/>
    </row>
    <row r="1951" spans="1:12">
      <c r="A1951" s="2"/>
      <c r="B1951" s="3"/>
      <c r="C1951" s="4"/>
      <c r="D1951" s="5"/>
      <c r="E1951" s="5"/>
      <c r="F1951" s="4"/>
      <c r="G1951" s="4"/>
      <c r="H1951" s="4"/>
      <c r="I1951" s="6"/>
      <c r="J1951" s="4"/>
      <c r="K1951" s="4"/>
      <c r="L1951" s="7"/>
    </row>
    <row r="1952" spans="1:12">
      <c r="A1952" s="2"/>
      <c r="B1952" s="3"/>
      <c r="C1952" s="4"/>
      <c r="D1952" s="5"/>
      <c r="E1952" s="5"/>
      <c r="F1952" s="4"/>
      <c r="G1952" s="4"/>
      <c r="H1952" s="4"/>
      <c r="I1952" s="6"/>
      <c r="J1952" s="4"/>
      <c r="K1952" s="4"/>
      <c r="L1952" s="7"/>
    </row>
    <row r="1953" spans="1:12">
      <c r="A1953" s="2"/>
      <c r="B1953" s="3"/>
      <c r="C1953" s="4"/>
      <c r="D1953" s="5"/>
      <c r="E1953" s="5"/>
      <c r="F1953" s="4"/>
      <c r="G1953" s="4"/>
      <c r="H1953" s="4"/>
      <c r="I1953" s="6"/>
      <c r="J1953" s="4"/>
      <c r="K1953" s="4"/>
      <c r="L1953" s="7"/>
    </row>
    <row r="1954" spans="1:12">
      <c r="A1954" s="2"/>
      <c r="B1954" s="3"/>
      <c r="C1954" s="4"/>
      <c r="D1954" s="5"/>
      <c r="E1954" s="5"/>
      <c r="F1954" s="4"/>
      <c r="G1954" s="4"/>
      <c r="H1954" s="4"/>
      <c r="I1954" s="6"/>
      <c r="J1954" s="4"/>
      <c r="K1954" s="4"/>
      <c r="L1954" s="7"/>
    </row>
    <row r="1955" spans="1:12">
      <c r="A1955" s="2"/>
      <c r="B1955" s="3"/>
      <c r="C1955" s="4"/>
      <c r="D1955" s="5"/>
      <c r="E1955" s="5"/>
      <c r="F1955" s="4"/>
      <c r="G1955" s="4"/>
      <c r="H1955" s="4"/>
      <c r="I1955" s="6"/>
      <c r="J1955" s="4"/>
      <c r="K1955" s="4"/>
      <c r="L1955" s="7"/>
    </row>
    <row r="1956" spans="1:12">
      <c r="A1956" s="2"/>
      <c r="B1956" s="3"/>
      <c r="C1956" s="4"/>
      <c r="D1956" s="5"/>
      <c r="E1956" s="5"/>
      <c r="F1956" s="4"/>
      <c r="G1956" s="4"/>
      <c r="H1956" s="4"/>
      <c r="I1956" s="6"/>
      <c r="J1956" s="4"/>
      <c r="K1956" s="4"/>
      <c r="L1956" s="7"/>
    </row>
    <row r="1957" spans="1:12">
      <c r="A1957" s="2"/>
      <c r="B1957" s="3"/>
      <c r="C1957" s="4"/>
      <c r="D1957" s="5"/>
      <c r="E1957" s="5"/>
      <c r="F1957" s="4"/>
      <c r="G1957" s="4"/>
      <c r="H1957" s="4"/>
      <c r="I1957" s="6"/>
      <c r="J1957" s="4"/>
      <c r="K1957" s="4"/>
      <c r="L1957" s="7"/>
    </row>
    <row r="1958" spans="1:12">
      <c r="A1958" s="2"/>
      <c r="B1958" s="3"/>
      <c r="C1958" s="4"/>
      <c r="D1958" s="5"/>
      <c r="E1958" s="5"/>
      <c r="F1958" s="4"/>
      <c r="G1958" s="4"/>
      <c r="H1958" s="4"/>
      <c r="I1958" s="6"/>
      <c r="J1958" s="4"/>
      <c r="K1958" s="4"/>
      <c r="L1958" s="7"/>
    </row>
    <row r="1959" spans="1:12">
      <c r="A1959" s="2"/>
      <c r="B1959" s="3"/>
      <c r="C1959" s="4"/>
      <c r="D1959" s="5"/>
      <c r="E1959" s="5"/>
      <c r="F1959" s="4"/>
      <c r="G1959" s="4"/>
      <c r="H1959" s="4"/>
      <c r="I1959" s="6"/>
      <c r="J1959" s="4"/>
      <c r="K1959" s="4"/>
      <c r="L1959" s="7"/>
    </row>
    <row r="1960" spans="1:12">
      <c r="A1960" s="2"/>
      <c r="B1960" s="3"/>
      <c r="C1960" s="4"/>
      <c r="D1960" s="5"/>
      <c r="E1960" s="5"/>
      <c r="F1960" s="4"/>
      <c r="G1960" s="4"/>
      <c r="H1960" s="4"/>
      <c r="I1960" s="6"/>
      <c r="J1960" s="4"/>
      <c r="K1960" s="4"/>
      <c r="L1960" s="7"/>
    </row>
    <row r="1961" spans="1:12">
      <c r="A1961" s="2"/>
      <c r="B1961" s="3"/>
      <c r="C1961" s="4"/>
      <c r="D1961" s="5"/>
      <c r="E1961" s="5"/>
      <c r="F1961" s="4"/>
      <c r="G1961" s="4"/>
      <c r="H1961" s="4"/>
      <c r="I1961" s="6"/>
      <c r="J1961" s="4"/>
      <c r="K1961" s="4"/>
      <c r="L1961" s="7"/>
    </row>
    <row r="1962" spans="1:12">
      <c r="A1962" s="2"/>
      <c r="B1962" s="3"/>
      <c r="C1962" s="4"/>
      <c r="D1962" s="5"/>
      <c r="E1962" s="5"/>
      <c r="F1962" s="4"/>
      <c r="G1962" s="4"/>
      <c r="H1962" s="4"/>
      <c r="I1962" s="6"/>
      <c r="J1962" s="4"/>
      <c r="K1962" s="4"/>
      <c r="L1962" s="7"/>
    </row>
    <row r="1963" spans="1:12">
      <c r="A1963" s="2"/>
      <c r="B1963" s="3"/>
      <c r="C1963" s="4"/>
      <c r="D1963" s="5"/>
      <c r="E1963" s="5"/>
      <c r="F1963" s="4"/>
      <c r="G1963" s="4"/>
      <c r="H1963" s="4"/>
      <c r="I1963" s="6"/>
      <c r="J1963" s="4"/>
      <c r="K1963" s="4"/>
      <c r="L1963" s="7"/>
    </row>
    <row r="1964" spans="1:12">
      <c r="A1964" s="2"/>
      <c r="B1964" s="3"/>
      <c r="C1964" s="4"/>
      <c r="D1964" s="5"/>
      <c r="E1964" s="5"/>
      <c r="F1964" s="4"/>
      <c r="G1964" s="4"/>
      <c r="H1964" s="4"/>
      <c r="I1964" s="6"/>
      <c r="J1964" s="4"/>
      <c r="K1964" s="4"/>
      <c r="L1964" s="7"/>
    </row>
    <row r="1965" spans="1:12">
      <c r="A1965" s="2"/>
      <c r="B1965" s="3"/>
      <c r="C1965" s="4"/>
      <c r="D1965" s="5"/>
      <c r="E1965" s="5"/>
      <c r="F1965" s="4"/>
      <c r="G1965" s="4"/>
      <c r="H1965" s="4"/>
      <c r="I1965" s="6"/>
      <c r="J1965" s="4"/>
      <c r="K1965" s="4"/>
      <c r="L1965" s="7"/>
    </row>
    <row r="1966" spans="1:12">
      <c r="A1966" s="2"/>
      <c r="B1966" s="3"/>
      <c r="C1966" s="4"/>
      <c r="D1966" s="5"/>
      <c r="E1966" s="5"/>
      <c r="F1966" s="4"/>
      <c r="G1966" s="4"/>
      <c r="H1966" s="4"/>
      <c r="I1966" s="6"/>
      <c r="J1966" s="4"/>
      <c r="K1966" s="4"/>
      <c r="L1966" s="7"/>
    </row>
    <row r="1967" spans="1:12">
      <c r="A1967" s="2"/>
      <c r="B1967" s="3"/>
      <c r="C1967" s="4"/>
      <c r="D1967" s="5"/>
      <c r="E1967" s="5"/>
      <c r="F1967" s="4"/>
      <c r="G1967" s="4"/>
      <c r="H1967" s="4"/>
      <c r="I1967" s="6"/>
      <c r="J1967" s="4"/>
      <c r="K1967" s="4"/>
      <c r="L1967" s="7"/>
    </row>
    <row r="1968" spans="1:12">
      <c r="A1968" s="2"/>
      <c r="B1968" s="3"/>
      <c r="C1968" s="4"/>
      <c r="D1968" s="5"/>
      <c r="E1968" s="5"/>
      <c r="F1968" s="4"/>
      <c r="G1968" s="4"/>
      <c r="H1968" s="4"/>
      <c r="I1968" s="6"/>
      <c r="J1968" s="4"/>
      <c r="K1968" s="4"/>
      <c r="L1968" s="7"/>
    </row>
    <row r="1969" spans="1:12">
      <c r="A1969" s="2"/>
      <c r="B1969" s="3"/>
      <c r="C1969" s="4"/>
      <c r="D1969" s="5"/>
      <c r="E1969" s="5"/>
      <c r="F1969" s="4"/>
      <c r="G1969" s="4"/>
      <c r="H1969" s="4"/>
      <c r="I1969" s="6"/>
      <c r="J1969" s="4"/>
      <c r="K1969" s="4"/>
      <c r="L1969" s="7"/>
    </row>
    <row r="1970" spans="1:12">
      <c r="A1970" s="2"/>
      <c r="B1970" s="3"/>
      <c r="C1970" s="4"/>
      <c r="D1970" s="5"/>
      <c r="E1970" s="5"/>
      <c r="F1970" s="4"/>
      <c r="G1970" s="4"/>
      <c r="H1970" s="4"/>
      <c r="I1970" s="6"/>
      <c r="J1970" s="4"/>
      <c r="K1970" s="4"/>
      <c r="L1970" s="7"/>
    </row>
    <row r="1971" spans="1:12">
      <c r="A1971" s="2"/>
      <c r="B1971" s="3"/>
      <c r="C1971" s="4"/>
      <c r="D1971" s="5"/>
      <c r="E1971" s="5"/>
      <c r="F1971" s="4"/>
      <c r="G1971" s="4"/>
      <c r="H1971" s="4"/>
      <c r="I1971" s="6"/>
      <c r="J1971" s="4"/>
      <c r="K1971" s="4"/>
      <c r="L1971" s="7"/>
    </row>
    <row r="1972" spans="1:12">
      <c r="A1972" s="2"/>
      <c r="B1972" s="3"/>
      <c r="C1972" s="4"/>
      <c r="D1972" s="5"/>
      <c r="E1972" s="5"/>
      <c r="F1972" s="4"/>
      <c r="G1972" s="4"/>
      <c r="H1972" s="4"/>
      <c r="I1972" s="6"/>
      <c r="J1972" s="4"/>
      <c r="K1972" s="4"/>
      <c r="L1972" s="7"/>
    </row>
    <row r="1973" spans="1:12">
      <c r="A1973" s="2"/>
      <c r="B1973" s="3"/>
      <c r="C1973" s="4"/>
      <c r="D1973" s="5"/>
      <c r="E1973" s="5"/>
      <c r="F1973" s="4"/>
      <c r="G1973" s="4"/>
      <c r="H1973" s="4"/>
      <c r="I1973" s="6"/>
      <c r="J1973" s="4"/>
      <c r="K1973" s="4"/>
      <c r="L1973" s="7"/>
    </row>
    <row r="1974" spans="1:12">
      <c r="A1974" s="2"/>
      <c r="B1974" s="3"/>
      <c r="C1974" s="4"/>
      <c r="D1974" s="5"/>
      <c r="E1974" s="5"/>
      <c r="F1974" s="4"/>
      <c r="G1974" s="4"/>
      <c r="H1974" s="4"/>
      <c r="I1974" s="6"/>
      <c r="J1974" s="4"/>
      <c r="K1974" s="4"/>
      <c r="L1974" s="7"/>
    </row>
    <row r="1975" spans="1:12">
      <c r="A1975" s="2"/>
      <c r="B1975" s="3"/>
      <c r="C1975" s="4"/>
      <c r="D1975" s="5"/>
      <c r="E1975" s="5"/>
      <c r="F1975" s="4"/>
      <c r="G1975" s="4"/>
      <c r="H1975" s="4"/>
      <c r="I1975" s="6"/>
      <c r="J1975" s="4"/>
      <c r="K1975" s="4"/>
      <c r="L1975" s="7"/>
    </row>
    <row r="1976" spans="1:12">
      <c r="A1976" s="2"/>
      <c r="B1976" s="3"/>
      <c r="C1976" s="4"/>
      <c r="D1976" s="5"/>
      <c r="E1976" s="5"/>
      <c r="F1976" s="4"/>
      <c r="G1976" s="4"/>
      <c r="H1976" s="4"/>
      <c r="I1976" s="6"/>
      <c r="J1976" s="4"/>
      <c r="K1976" s="4"/>
      <c r="L1976" s="7"/>
    </row>
    <row r="1977" spans="1:12">
      <c r="A1977" s="2"/>
      <c r="B1977" s="3"/>
      <c r="C1977" s="4"/>
      <c r="D1977" s="5"/>
      <c r="E1977" s="5"/>
      <c r="F1977" s="4"/>
      <c r="G1977" s="4"/>
      <c r="H1977" s="4"/>
      <c r="I1977" s="6"/>
      <c r="J1977" s="4"/>
      <c r="K1977" s="4"/>
      <c r="L1977" s="7"/>
    </row>
    <row r="1978" spans="1:12">
      <c r="A1978" s="2"/>
      <c r="B1978" s="3"/>
      <c r="C1978" s="4"/>
      <c r="D1978" s="5"/>
      <c r="E1978" s="5"/>
      <c r="F1978" s="4"/>
      <c r="G1978" s="4"/>
      <c r="H1978" s="4"/>
      <c r="I1978" s="6"/>
      <c r="J1978" s="4"/>
      <c r="K1978" s="4"/>
      <c r="L1978" s="7"/>
    </row>
    <row r="1979" spans="1:12">
      <c r="A1979" s="2"/>
      <c r="B1979" s="3"/>
      <c r="C1979" s="4"/>
      <c r="D1979" s="5"/>
      <c r="E1979" s="5"/>
      <c r="F1979" s="4"/>
      <c r="G1979" s="4"/>
      <c r="H1979" s="4"/>
      <c r="I1979" s="6"/>
      <c r="J1979" s="4"/>
      <c r="K1979" s="4"/>
      <c r="L1979" s="7"/>
    </row>
    <row r="1980" spans="1:12">
      <c r="A1980" s="2"/>
      <c r="B1980" s="3"/>
      <c r="C1980" s="4"/>
      <c r="D1980" s="5"/>
      <c r="E1980" s="5"/>
      <c r="F1980" s="4"/>
      <c r="G1980" s="4"/>
      <c r="H1980" s="4"/>
      <c r="I1980" s="6"/>
      <c r="J1980" s="4"/>
      <c r="K1980" s="4"/>
      <c r="L1980" s="7"/>
    </row>
    <row r="1981" spans="1:12">
      <c r="A1981" s="2"/>
      <c r="B1981" s="3"/>
      <c r="C1981" s="4"/>
      <c r="D1981" s="5"/>
      <c r="E1981" s="5"/>
      <c r="F1981" s="4"/>
      <c r="G1981" s="4"/>
      <c r="H1981" s="4"/>
      <c r="I1981" s="6"/>
      <c r="J1981" s="4"/>
      <c r="K1981" s="4"/>
      <c r="L1981" s="7"/>
    </row>
    <row r="1982" spans="1:12">
      <c r="A1982" s="2"/>
      <c r="B1982" s="3"/>
      <c r="C1982" s="4"/>
      <c r="D1982" s="5"/>
      <c r="E1982" s="5"/>
      <c r="F1982" s="4"/>
      <c r="G1982" s="4"/>
      <c r="H1982" s="4"/>
      <c r="I1982" s="6"/>
      <c r="J1982" s="4"/>
      <c r="K1982" s="4"/>
      <c r="L1982" s="7"/>
    </row>
    <row r="1983" spans="1:12">
      <c r="A1983" s="2"/>
      <c r="B1983" s="3"/>
      <c r="C1983" s="4"/>
      <c r="D1983" s="5"/>
      <c r="E1983" s="5"/>
      <c r="F1983" s="4"/>
      <c r="G1983" s="4"/>
      <c r="H1983" s="4"/>
      <c r="I1983" s="6"/>
      <c r="J1983" s="4"/>
      <c r="K1983" s="4"/>
      <c r="L1983" s="7"/>
    </row>
    <row r="1984" spans="1:12">
      <c r="A1984" s="2"/>
      <c r="B1984" s="3"/>
      <c r="C1984" s="4"/>
      <c r="D1984" s="5"/>
      <c r="E1984" s="5"/>
      <c r="F1984" s="4"/>
      <c r="G1984" s="4"/>
      <c r="H1984" s="4"/>
      <c r="I1984" s="6"/>
      <c r="J1984" s="4"/>
      <c r="K1984" s="4"/>
      <c r="L1984" s="7"/>
    </row>
    <row r="1985" spans="1:12">
      <c r="A1985" s="2"/>
      <c r="B1985" s="3"/>
      <c r="C1985" s="4"/>
      <c r="D1985" s="5"/>
      <c r="E1985" s="5"/>
      <c r="F1985" s="4"/>
      <c r="G1985" s="4"/>
      <c r="H1985" s="4"/>
      <c r="I1985" s="6"/>
      <c r="J1985" s="4"/>
      <c r="K1985" s="4"/>
      <c r="L1985" s="7"/>
    </row>
    <row r="1986" spans="1:12">
      <c r="A1986" s="2"/>
      <c r="B1986" s="3"/>
      <c r="C1986" s="4"/>
      <c r="D1986" s="5"/>
      <c r="E1986" s="5"/>
      <c r="F1986" s="4"/>
      <c r="G1986" s="4"/>
      <c r="H1986" s="4"/>
      <c r="I1986" s="6"/>
      <c r="J1986" s="4"/>
      <c r="K1986" s="4"/>
      <c r="L1986" s="7"/>
    </row>
    <row r="1987" spans="1:12">
      <c r="A1987" s="2"/>
      <c r="B1987" s="3"/>
      <c r="C1987" s="4"/>
      <c r="D1987" s="5"/>
      <c r="E1987" s="5"/>
      <c r="F1987" s="4"/>
      <c r="G1987" s="4"/>
      <c r="H1987" s="4"/>
      <c r="I1987" s="6"/>
      <c r="J1987" s="4"/>
      <c r="K1987" s="4"/>
      <c r="L1987" s="7"/>
    </row>
    <row r="1988" spans="1:12">
      <c r="A1988" s="2"/>
      <c r="B1988" s="3"/>
      <c r="C1988" s="4"/>
      <c r="D1988" s="5"/>
      <c r="E1988" s="5"/>
      <c r="F1988" s="4"/>
      <c r="G1988" s="4"/>
      <c r="H1988" s="4"/>
      <c r="I1988" s="6"/>
      <c r="J1988" s="4"/>
      <c r="K1988" s="4"/>
      <c r="L1988" s="7"/>
    </row>
    <row r="1989" spans="1:12">
      <c r="A1989" s="2"/>
      <c r="B1989" s="3"/>
      <c r="C1989" s="4"/>
      <c r="D1989" s="5"/>
      <c r="E1989" s="5"/>
      <c r="F1989" s="4"/>
      <c r="G1989" s="4"/>
      <c r="H1989" s="4"/>
      <c r="I1989" s="6"/>
      <c r="J1989" s="4"/>
      <c r="K1989" s="4"/>
      <c r="L1989" s="7"/>
    </row>
    <row r="1990" spans="1:12">
      <c r="A1990" s="2"/>
      <c r="B1990" s="3"/>
      <c r="C1990" s="4"/>
      <c r="D1990" s="5"/>
      <c r="E1990" s="5"/>
      <c r="F1990" s="4"/>
      <c r="G1990" s="4"/>
      <c r="H1990" s="4"/>
      <c r="I1990" s="6"/>
      <c r="J1990" s="4"/>
      <c r="K1990" s="4"/>
      <c r="L1990" s="7"/>
    </row>
    <row r="1991" spans="1:12">
      <c r="A1991" s="2"/>
      <c r="B1991" s="3"/>
      <c r="C1991" s="4"/>
      <c r="D1991" s="5"/>
      <c r="E1991" s="5"/>
      <c r="F1991" s="4"/>
      <c r="G1991" s="4"/>
      <c r="H1991" s="4"/>
      <c r="I1991" s="6"/>
      <c r="J1991" s="4"/>
      <c r="K1991" s="4"/>
      <c r="L1991" s="7"/>
    </row>
    <row r="1992" spans="1:12">
      <c r="A1992" s="2"/>
      <c r="B1992" s="3"/>
      <c r="C1992" s="4"/>
      <c r="D1992" s="5"/>
      <c r="E1992" s="5"/>
      <c r="F1992" s="4"/>
      <c r="G1992" s="4"/>
      <c r="H1992" s="4"/>
      <c r="I1992" s="6"/>
      <c r="J1992" s="4"/>
      <c r="K1992" s="4"/>
      <c r="L1992" s="7"/>
    </row>
    <row r="1993" spans="1:12">
      <c r="A1993" s="2"/>
      <c r="B1993" s="3"/>
      <c r="C1993" s="4"/>
      <c r="D1993" s="5"/>
      <c r="E1993" s="5"/>
      <c r="F1993" s="4"/>
      <c r="G1993" s="4"/>
      <c r="H1993" s="4"/>
      <c r="I1993" s="6"/>
      <c r="J1993" s="4"/>
      <c r="K1993" s="4"/>
      <c r="L1993" s="7"/>
    </row>
    <row r="1994" spans="1:12">
      <c r="A1994" s="2"/>
      <c r="B1994" s="3"/>
      <c r="C1994" s="4"/>
      <c r="D1994" s="5"/>
      <c r="E1994" s="5"/>
      <c r="F1994" s="4"/>
      <c r="G1994" s="4"/>
      <c r="H1994" s="4"/>
      <c r="I1994" s="6"/>
      <c r="J1994" s="4"/>
      <c r="K1994" s="4"/>
      <c r="L1994" s="7"/>
    </row>
    <row r="1995" spans="1:12">
      <c r="A1995" s="2"/>
      <c r="B1995" s="3"/>
      <c r="C1995" s="4"/>
      <c r="D1995" s="5"/>
      <c r="E1995" s="5"/>
      <c r="F1995" s="4"/>
      <c r="G1995" s="4"/>
      <c r="H1995" s="4"/>
      <c r="I1995" s="6"/>
      <c r="J1995" s="4"/>
      <c r="K1995" s="4"/>
      <c r="L1995" s="7"/>
    </row>
    <row r="1996" spans="1:12">
      <c r="A1996" s="2"/>
      <c r="B1996" s="3"/>
      <c r="C1996" s="4"/>
      <c r="D1996" s="5"/>
      <c r="E1996" s="5"/>
      <c r="F1996" s="4"/>
      <c r="G1996" s="4"/>
      <c r="H1996" s="4"/>
      <c r="I1996" s="6"/>
      <c r="J1996" s="4"/>
      <c r="K1996" s="4"/>
      <c r="L1996" s="7"/>
    </row>
    <row r="1997" spans="1:12">
      <c r="A1997" s="2"/>
      <c r="B1997" s="3"/>
      <c r="C1997" s="4"/>
      <c r="D1997" s="5"/>
      <c r="E1997" s="5"/>
      <c r="F1997" s="4"/>
      <c r="G1997" s="4"/>
      <c r="H1997" s="4"/>
      <c r="I1997" s="6"/>
      <c r="J1997" s="4"/>
      <c r="K1997" s="4"/>
      <c r="L1997" s="7"/>
    </row>
    <row r="1998" spans="1:12">
      <c r="A1998" s="2"/>
      <c r="B1998" s="3"/>
      <c r="C1998" s="4"/>
      <c r="D1998" s="5"/>
      <c r="E1998" s="5"/>
      <c r="F1998" s="4"/>
      <c r="G1998" s="4"/>
      <c r="H1998" s="4"/>
      <c r="I1998" s="6"/>
      <c r="J1998" s="4"/>
      <c r="K1998" s="4"/>
      <c r="L1998" s="7"/>
    </row>
    <row r="1999" spans="1:12">
      <c r="A1999" s="2"/>
      <c r="B1999" s="3"/>
      <c r="C1999" s="4"/>
      <c r="D1999" s="5"/>
      <c r="E1999" s="5"/>
      <c r="F1999" s="4"/>
      <c r="G1999" s="4"/>
      <c r="H1999" s="4"/>
      <c r="I1999" s="6"/>
      <c r="J1999" s="4"/>
      <c r="K1999" s="4"/>
      <c r="L1999" s="7"/>
    </row>
    <row r="2000" spans="1:12">
      <c r="A2000" s="2"/>
      <c r="B2000" s="3"/>
      <c r="C2000" s="4"/>
      <c r="D2000" s="5"/>
      <c r="E2000" s="5"/>
      <c r="F2000" s="4"/>
      <c r="G2000" s="4"/>
      <c r="H2000" s="4"/>
      <c r="I2000" s="6"/>
      <c r="J2000" s="4"/>
      <c r="K2000" s="4"/>
      <c r="L2000" s="7"/>
    </row>
    <row r="2001" spans="1:12">
      <c r="A2001" s="2"/>
      <c r="B2001" s="3"/>
      <c r="C2001" s="4"/>
      <c r="D2001" s="5"/>
      <c r="E2001" s="5"/>
      <c r="F2001" s="4"/>
      <c r="G2001" s="4"/>
      <c r="H2001" s="4"/>
      <c r="I2001" s="6"/>
      <c r="J2001" s="4"/>
      <c r="K2001" s="4"/>
      <c r="L2001" s="7"/>
    </row>
    <row r="2002" spans="1:12">
      <c r="A2002" s="2"/>
      <c r="B2002" s="3"/>
      <c r="C2002" s="4"/>
      <c r="D2002" s="5"/>
      <c r="E2002" s="5"/>
      <c r="F2002" s="4"/>
      <c r="G2002" s="4"/>
      <c r="H2002" s="4"/>
      <c r="I2002" s="6"/>
      <c r="J2002" s="4"/>
      <c r="K2002" s="4"/>
      <c r="L2002" s="7"/>
    </row>
    <row r="2003" spans="1:12">
      <c r="A2003" s="2"/>
      <c r="B2003" s="3"/>
      <c r="C2003" s="4"/>
      <c r="D2003" s="5"/>
      <c r="E2003" s="5"/>
      <c r="F2003" s="4"/>
      <c r="G2003" s="4"/>
      <c r="H2003" s="4"/>
      <c r="I2003" s="6"/>
      <c r="J2003" s="4"/>
      <c r="K2003" s="4"/>
      <c r="L2003" s="7"/>
    </row>
    <row r="2004" spans="1:12">
      <c r="A2004" s="2"/>
      <c r="B2004" s="3"/>
      <c r="C2004" s="4"/>
      <c r="D2004" s="5"/>
      <c r="E2004" s="5"/>
      <c r="F2004" s="4"/>
      <c r="G2004" s="4"/>
      <c r="H2004" s="4"/>
      <c r="I2004" s="6"/>
      <c r="J2004" s="4"/>
      <c r="K2004" s="4"/>
      <c r="L2004" s="7"/>
    </row>
    <row r="2005" spans="1:12">
      <c r="A2005" s="2"/>
      <c r="B2005" s="3"/>
      <c r="C2005" s="4"/>
      <c r="D2005" s="5"/>
      <c r="E2005" s="5"/>
      <c r="F2005" s="4"/>
      <c r="G2005" s="4"/>
      <c r="H2005" s="4"/>
      <c r="I2005" s="6"/>
      <c r="J2005" s="4"/>
      <c r="K2005" s="4"/>
      <c r="L2005" s="7"/>
    </row>
    <row r="2006" spans="1:12">
      <c r="A2006" s="2"/>
      <c r="B2006" s="3"/>
      <c r="C2006" s="4"/>
      <c r="D2006" s="5"/>
      <c r="E2006" s="5"/>
      <c r="F2006" s="4"/>
      <c r="G2006" s="4"/>
      <c r="H2006" s="4"/>
      <c r="I2006" s="6"/>
      <c r="J2006" s="4"/>
      <c r="K2006" s="4"/>
      <c r="L2006" s="7"/>
    </row>
    <row r="2007" spans="1:12">
      <c r="A2007" s="2"/>
      <c r="B2007" s="3"/>
      <c r="C2007" s="4"/>
      <c r="D2007" s="5"/>
      <c r="E2007" s="5"/>
      <c r="F2007" s="4"/>
      <c r="G2007" s="4"/>
      <c r="H2007" s="4"/>
      <c r="I2007" s="6"/>
      <c r="J2007" s="4"/>
      <c r="K2007" s="4"/>
      <c r="L2007" s="7"/>
    </row>
    <row r="2008" spans="1:12">
      <c r="A2008" s="2"/>
      <c r="B2008" s="3"/>
      <c r="C2008" s="4"/>
      <c r="D2008" s="5"/>
      <c r="E2008" s="5"/>
      <c r="F2008" s="4"/>
      <c r="G2008" s="4"/>
      <c r="H2008" s="4"/>
      <c r="I2008" s="6"/>
      <c r="J2008" s="4"/>
      <c r="K2008" s="4"/>
      <c r="L2008" s="7"/>
    </row>
    <row r="2009" spans="1:12">
      <c r="A2009" s="2"/>
      <c r="B2009" s="3"/>
      <c r="C2009" s="4"/>
      <c r="D2009" s="5"/>
      <c r="E2009" s="5"/>
      <c r="F2009" s="4"/>
      <c r="G2009" s="4"/>
      <c r="H2009" s="4"/>
      <c r="I2009" s="6"/>
      <c r="J2009" s="4"/>
      <c r="K2009" s="4"/>
      <c r="L2009" s="7"/>
    </row>
    <row r="2010" spans="1:12">
      <c r="A2010" s="2"/>
      <c r="B2010" s="3"/>
      <c r="C2010" s="4"/>
      <c r="D2010" s="5"/>
      <c r="E2010" s="5"/>
      <c r="F2010" s="4"/>
      <c r="G2010" s="4"/>
      <c r="H2010" s="4"/>
      <c r="I2010" s="6"/>
      <c r="J2010" s="4"/>
      <c r="K2010" s="4"/>
      <c r="L2010" s="7"/>
    </row>
    <row r="2011" spans="1:12">
      <c r="A2011" s="2"/>
      <c r="B2011" s="3"/>
      <c r="C2011" s="4"/>
      <c r="D2011" s="5"/>
      <c r="E2011" s="5"/>
      <c r="F2011" s="4"/>
      <c r="G2011" s="4"/>
      <c r="H2011" s="4"/>
      <c r="I2011" s="6"/>
      <c r="J2011" s="4"/>
      <c r="K2011" s="4"/>
      <c r="L2011" s="7"/>
    </row>
    <row r="2012" spans="1:12">
      <c r="A2012" s="2"/>
      <c r="B2012" s="3"/>
      <c r="C2012" s="4"/>
      <c r="D2012" s="5"/>
      <c r="E2012" s="5"/>
      <c r="F2012" s="4"/>
      <c r="G2012" s="4"/>
      <c r="H2012" s="4"/>
      <c r="I2012" s="6"/>
      <c r="J2012" s="4"/>
      <c r="K2012" s="4"/>
      <c r="L2012" s="7"/>
    </row>
    <row r="2013" spans="1:12">
      <c r="A2013" s="2"/>
      <c r="B2013" s="3"/>
      <c r="C2013" s="4"/>
      <c r="D2013" s="5"/>
      <c r="E2013" s="5"/>
      <c r="F2013" s="4"/>
      <c r="G2013" s="4"/>
      <c r="H2013" s="4"/>
      <c r="I2013" s="6"/>
      <c r="J2013" s="4"/>
      <c r="K2013" s="4"/>
      <c r="L2013" s="7"/>
    </row>
    <row r="2014" spans="1:12">
      <c r="A2014" s="2"/>
      <c r="B2014" s="3"/>
      <c r="C2014" s="4"/>
      <c r="D2014" s="5"/>
      <c r="E2014" s="5"/>
      <c r="F2014" s="4"/>
      <c r="G2014" s="4"/>
      <c r="H2014" s="4"/>
      <c r="I2014" s="6"/>
      <c r="J2014" s="4"/>
      <c r="K2014" s="4"/>
      <c r="L2014" s="7"/>
    </row>
    <row r="2015" spans="1:12">
      <c r="A2015" s="2"/>
      <c r="B2015" s="3"/>
      <c r="C2015" s="4"/>
      <c r="D2015" s="5"/>
      <c r="E2015" s="5"/>
      <c r="F2015" s="4"/>
      <c r="G2015" s="4"/>
      <c r="H2015" s="4"/>
      <c r="I2015" s="6"/>
      <c r="J2015" s="4"/>
      <c r="K2015" s="4"/>
      <c r="L2015" s="7"/>
    </row>
    <row r="2016" spans="1:12">
      <c r="A2016" s="2"/>
      <c r="B2016" s="3"/>
      <c r="C2016" s="4"/>
      <c r="D2016" s="5"/>
      <c r="E2016" s="5"/>
      <c r="F2016" s="4"/>
      <c r="G2016" s="4"/>
      <c r="H2016" s="4"/>
      <c r="I2016" s="6"/>
      <c r="J2016" s="4"/>
      <c r="K2016" s="4"/>
      <c r="L2016" s="7"/>
    </row>
    <row r="2017" spans="1:12">
      <c r="A2017" s="2"/>
      <c r="B2017" s="3"/>
      <c r="C2017" s="4"/>
      <c r="D2017" s="5"/>
      <c r="E2017" s="5"/>
      <c r="F2017" s="4"/>
      <c r="G2017" s="4"/>
      <c r="H2017" s="4"/>
      <c r="I2017" s="6"/>
      <c r="J2017" s="4"/>
      <c r="K2017" s="4"/>
      <c r="L2017" s="7"/>
    </row>
    <row r="2018" spans="1:12">
      <c r="A2018" s="2"/>
      <c r="B2018" s="3"/>
      <c r="C2018" s="4"/>
      <c r="D2018" s="5"/>
      <c r="E2018" s="5"/>
      <c r="F2018" s="4"/>
      <c r="G2018" s="4"/>
      <c r="H2018" s="4"/>
      <c r="I2018" s="6"/>
      <c r="J2018" s="4"/>
      <c r="K2018" s="4"/>
      <c r="L2018" s="7"/>
    </row>
    <row r="2019" spans="1:12">
      <c r="A2019" s="2"/>
      <c r="B2019" s="3"/>
      <c r="C2019" s="4"/>
      <c r="D2019" s="5"/>
      <c r="E2019" s="5"/>
      <c r="F2019" s="4"/>
      <c r="G2019" s="4"/>
      <c r="H2019" s="4"/>
      <c r="I2019" s="6"/>
      <c r="J2019" s="4"/>
      <c r="K2019" s="4"/>
      <c r="L2019" s="7"/>
    </row>
    <row r="2020" spans="1:12">
      <c r="A2020" s="2"/>
      <c r="B2020" s="3"/>
      <c r="C2020" s="4"/>
      <c r="D2020" s="5"/>
      <c r="E2020" s="5"/>
      <c r="F2020" s="4"/>
      <c r="G2020" s="4"/>
      <c r="H2020" s="4"/>
      <c r="I2020" s="6"/>
      <c r="J2020" s="4"/>
      <c r="K2020" s="4"/>
      <c r="L2020" s="7"/>
    </row>
    <row r="2021" spans="1:12">
      <c r="A2021" s="2"/>
      <c r="B2021" s="3"/>
      <c r="C2021" s="4"/>
      <c r="D2021" s="5"/>
      <c r="E2021" s="5"/>
      <c r="F2021" s="4"/>
      <c r="G2021" s="4"/>
      <c r="H2021" s="4"/>
      <c r="I2021" s="6"/>
      <c r="J2021" s="4"/>
      <c r="K2021" s="4"/>
      <c r="L2021" s="7"/>
    </row>
    <row r="2022" spans="1:12">
      <c r="A2022" s="2"/>
      <c r="B2022" s="3"/>
      <c r="C2022" s="4"/>
      <c r="D2022" s="5"/>
      <c r="E2022" s="5"/>
      <c r="F2022" s="4"/>
      <c r="G2022" s="4"/>
      <c r="H2022" s="4"/>
      <c r="I2022" s="6"/>
      <c r="J2022" s="4"/>
      <c r="K2022" s="4"/>
      <c r="L2022" s="7"/>
    </row>
    <row r="2023" spans="1:12">
      <c r="A2023" s="2"/>
      <c r="B2023" s="3"/>
      <c r="C2023" s="4"/>
      <c r="D2023" s="5"/>
      <c r="E2023" s="5"/>
      <c r="F2023" s="4"/>
      <c r="G2023" s="4"/>
      <c r="H2023" s="4"/>
      <c r="I2023" s="6"/>
      <c r="J2023" s="4"/>
      <c r="K2023" s="4"/>
      <c r="L2023" s="7"/>
    </row>
    <row r="2024" spans="1:12">
      <c r="A2024" s="2"/>
      <c r="B2024" s="3"/>
      <c r="C2024" s="4"/>
      <c r="D2024" s="5"/>
      <c r="E2024" s="5"/>
      <c r="F2024" s="4"/>
      <c r="G2024" s="4"/>
      <c r="H2024" s="4"/>
      <c r="I2024" s="6"/>
      <c r="J2024" s="4"/>
      <c r="K2024" s="4"/>
      <c r="L2024" s="7"/>
    </row>
    <row r="2025" spans="1:12">
      <c r="A2025" s="2"/>
      <c r="B2025" s="3"/>
      <c r="C2025" s="4"/>
      <c r="D2025" s="5"/>
      <c r="E2025" s="5"/>
      <c r="F2025" s="4"/>
      <c r="G2025" s="4"/>
      <c r="H2025" s="4"/>
      <c r="I2025" s="6"/>
      <c r="J2025" s="4"/>
      <c r="K2025" s="4"/>
      <c r="L2025" s="7"/>
    </row>
    <row r="2026" spans="1:12">
      <c r="A2026" s="2"/>
      <c r="B2026" s="3"/>
      <c r="C2026" s="4"/>
      <c r="D2026" s="5"/>
      <c r="E2026" s="5"/>
      <c r="F2026" s="4"/>
      <c r="G2026" s="4"/>
      <c r="H2026" s="4"/>
      <c r="I2026" s="6"/>
      <c r="J2026" s="4"/>
      <c r="K2026" s="4"/>
      <c r="L2026" s="7"/>
    </row>
    <row r="2027" spans="1:12">
      <c r="A2027" s="2"/>
      <c r="B2027" s="3"/>
      <c r="C2027" s="4"/>
      <c r="D2027" s="5"/>
      <c r="E2027" s="5"/>
      <c r="F2027" s="4"/>
      <c r="G2027" s="4"/>
      <c r="H2027" s="4"/>
      <c r="I2027" s="6"/>
      <c r="J2027" s="4"/>
      <c r="K2027" s="4"/>
      <c r="L2027" s="7"/>
    </row>
    <row r="2028" spans="1:12">
      <c r="A2028" s="2"/>
      <c r="B2028" s="3"/>
      <c r="C2028" s="4"/>
      <c r="D2028" s="5"/>
      <c r="E2028" s="5"/>
      <c r="F2028" s="4"/>
      <c r="G2028" s="4"/>
      <c r="H2028" s="4"/>
      <c r="I2028" s="6"/>
      <c r="J2028" s="4"/>
      <c r="K2028" s="4"/>
      <c r="L2028" s="7"/>
    </row>
    <row r="2029" spans="1:12">
      <c r="A2029" s="2"/>
      <c r="B2029" s="3"/>
      <c r="C2029" s="4"/>
      <c r="D2029" s="5"/>
      <c r="E2029" s="5"/>
      <c r="F2029" s="4"/>
      <c r="G2029" s="4"/>
      <c r="H2029" s="4"/>
      <c r="I2029" s="6"/>
      <c r="J2029" s="4"/>
      <c r="K2029" s="4"/>
      <c r="L2029" s="7"/>
    </row>
    <row r="2030" spans="1:12">
      <c r="A2030" s="2"/>
      <c r="B2030" s="3"/>
      <c r="C2030" s="4"/>
      <c r="D2030" s="5"/>
      <c r="E2030" s="5"/>
      <c r="F2030" s="4"/>
      <c r="G2030" s="4"/>
      <c r="H2030" s="4"/>
      <c r="I2030" s="6"/>
      <c r="J2030" s="4"/>
      <c r="K2030" s="4"/>
      <c r="L2030" s="7"/>
    </row>
    <row r="2031" spans="1:12">
      <c r="A2031" s="2"/>
      <c r="B2031" s="3"/>
      <c r="C2031" s="4"/>
      <c r="D2031" s="5"/>
      <c r="E2031" s="5"/>
      <c r="F2031" s="4"/>
      <c r="G2031" s="4"/>
      <c r="H2031" s="4"/>
      <c r="I2031" s="6"/>
      <c r="J2031" s="4"/>
      <c r="K2031" s="4"/>
      <c r="L2031" s="7"/>
    </row>
    <row r="2032" spans="1:12">
      <c r="A2032" s="2"/>
      <c r="B2032" s="3"/>
      <c r="C2032" s="4"/>
      <c r="D2032" s="5"/>
      <c r="E2032" s="5"/>
      <c r="F2032" s="4"/>
      <c r="G2032" s="4"/>
      <c r="H2032" s="4"/>
      <c r="I2032" s="6"/>
      <c r="J2032" s="4"/>
      <c r="K2032" s="4"/>
      <c r="L2032" s="7"/>
    </row>
    <row r="2033" spans="1:12">
      <c r="A2033" s="2"/>
      <c r="B2033" s="3"/>
      <c r="C2033" s="4"/>
      <c r="D2033" s="5"/>
      <c r="E2033" s="5"/>
      <c r="F2033" s="4"/>
      <c r="G2033" s="4"/>
      <c r="H2033" s="4"/>
      <c r="I2033" s="6"/>
      <c r="J2033" s="4"/>
      <c r="K2033" s="4"/>
      <c r="L2033" s="7"/>
    </row>
    <row r="2034" spans="1:12">
      <c r="A2034" s="2"/>
      <c r="B2034" s="3"/>
      <c r="C2034" s="4"/>
      <c r="D2034" s="5"/>
      <c r="E2034" s="5"/>
      <c r="F2034" s="4"/>
      <c r="G2034" s="4"/>
      <c r="H2034" s="4"/>
      <c r="I2034" s="6"/>
      <c r="J2034" s="4"/>
      <c r="K2034" s="4"/>
      <c r="L2034" s="7"/>
    </row>
    <row r="2035" spans="1:12">
      <c r="A2035" s="2"/>
      <c r="B2035" s="3"/>
      <c r="C2035" s="4"/>
      <c r="D2035" s="5"/>
      <c r="E2035" s="5"/>
      <c r="F2035" s="4"/>
      <c r="G2035" s="4"/>
      <c r="H2035" s="4"/>
      <c r="I2035" s="6"/>
      <c r="J2035" s="4"/>
      <c r="K2035" s="4"/>
      <c r="L2035" s="7"/>
    </row>
    <row r="2036" spans="1:12">
      <c r="A2036" s="2"/>
      <c r="B2036" s="3"/>
      <c r="C2036" s="4"/>
      <c r="D2036" s="5"/>
      <c r="E2036" s="5"/>
      <c r="F2036" s="4"/>
      <c r="G2036" s="4"/>
      <c r="H2036" s="4"/>
      <c r="I2036" s="6"/>
      <c r="J2036" s="4"/>
      <c r="K2036" s="4"/>
      <c r="L2036" s="7"/>
    </row>
    <row r="2037" spans="1:12">
      <c r="A2037" s="2"/>
      <c r="B2037" s="3"/>
      <c r="C2037" s="4"/>
      <c r="D2037" s="5"/>
      <c r="E2037" s="5"/>
      <c r="F2037" s="4"/>
      <c r="G2037" s="4"/>
      <c r="H2037" s="4"/>
      <c r="I2037" s="6"/>
      <c r="J2037" s="4"/>
      <c r="K2037" s="4"/>
      <c r="L2037" s="7"/>
    </row>
    <row r="2038" spans="1:12">
      <c r="A2038" s="2"/>
      <c r="B2038" s="3"/>
      <c r="C2038" s="4"/>
      <c r="D2038" s="5"/>
      <c r="E2038" s="5"/>
      <c r="F2038" s="4"/>
      <c r="G2038" s="4"/>
      <c r="H2038" s="4"/>
      <c r="I2038" s="6"/>
      <c r="J2038" s="4"/>
      <c r="K2038" s="4"/>
      <c r="L2038" s="7"/>
    </row>
    <row r="2039" spans="1:12">
      <c r="A2039" s="2"/>
      <c r="B2039" s="3"/>
      <c r="C2039" s="4"/>
      <c r="D2039" s="5"/>
      <c r="E2039" s="5"/>
      <c r="F2039" s="4"/>
      <c r="G2039" s="4"/>
      <c r="H2039" s="4"/>
      <c r="I2039" s="6"/>
      <c r="J2039" s="4"/>
      <c r="K2039" s="4"/>
      <c r="L2039" s="7"/>
    </row>
    <row r="2040" spans="1:12">
      <c r="A2040" s="2"/>
      <c r="B2040" s="3"/>
      <c r="C2040" s="4"/>
      <c r="D2040" s="5"/>
      <c r="E2040" s="5"/>
      <c r="F2040" s="4"/>
      <c r="G2040" s="4"/>
      <c r="H2040" s="4"/>
      <c r="I2040" s="6"/>
      <c r="J2040" s="4"/>
      <c r="K2040" s="4"/>
      <c r="L2040" s="7"/>
    </row>
    <row r="2041" spans="1:12">
      <c r="A2041" s="2"/>
      <c r="B2041" s="3"/>
      <c r="C2041" s="4"/>
      <c r="D2041" s="5"/>
      <c r="E2041" s="5"/>
      <c r="F2041" s="4"/>
      <c r="G2041" s="4"/>
      <c r="H2041" s="4"/>
      <c r="I2041" s="6"/>
      <c r="J2041" s="4"/>
      <c r="K2041" s="4"/>
      <c r="L2041" s="7"/>
    </row>
    <row r="2042" spans="1:12">
      <c r="A2042" s="2"/>
      <c r="B2042" s="3"/>
      <c r="C2042" s="4"/>
      <c r="D2042" s="5"/>
      <c r="E2042" s="5"/>
      <c r="F2042" s="4"/>
      <c r="G2042" s="4"/>
      <c r="H2042" s="4"/>
      <c r="I2042" s="6"/>
      <c r="J2042" s="4"/>
      <c r="K2042" s="4"/>
      <c r="L2042" s="7"/>
    </row>
    <row r="2043" spans="1:12">
      <c r="A2043" s="2"/>
      <c r="B2043" s="3"/>
      <c r="C2043" s="4"/>
      <c r="D2043" s="5"/>
      <c r="E2043" s="5"/>
      <c r="F2043" s="4"/>
      <c r="G2043" s="4"/>
      <c r="H2043" s="4"/>
      <c r="I2043" s="6"/>
      <c r="J2043" s="4"/>
      <c r="K2043" s="4"/>
      <c r="L2043" s="7"/>
    </row>
    <row r="2044" spans="1:12">
      <c r="A2044" s="2"/>
      <c r="B2044" s="3"/>
      <c r="C2044" s="4"/>
      <c r="D2044" s="5"/>
      <c r="E2044" s="5"/>
      <c r="F2044" s="4"/>
      <c r="G2044" s="4"/>
      <c r="H2044" s="4"/>
      <c r="I2044" s="6"/>
      <c r="J2044" s="4"/>
      <c r="K2044" s="4"/>
      <c r="L2044" s="7"/>
    </row>
    <row r="2045" spans="1:12">
      <c r="A2045" s="2"/>
      <c r="B2045" s="3"/>
      <c r="C2045" s="4"/>
      <c r="D2045" s="5"/>
      <c r="E2045" s="5"/>
      <c r="F2045" s="4"/>
      <c r="G2045" s="4"/>
      <c r="H2045" s="4"/>
      <c r="I2045" s="6"/>
      <c r="J2045" s="4"/>
      <c r="K2045" s="4"/>
      <c r="L2045" s="7"/>
    </row>
    <row r="2046" spans="1:12">
      <c r="A2046" s="2"/>
      <c r="B2046" s="3"/>
      <c r="C2046" s="4"/>
      <c r="D2046" s="5"/>
      <c r="E2046" s="5"/>
      <c r="F2046" s="4"/>
      <c r="G2046" s="4"/>
      <c r="H2046" s="4"/>
      <c r="I2046" s="6"/>
      <c r="J2046" s="4"/>
      <c r="K2046" s="4"/>
      <c r="L2046" s="7"/>
    </row>
    <row r="2047" spans="1:12">
      <c r="A2047" s="2"/>
      <c r="B2047" s="3"/>
      <c r="C2047" s="4"/>
      <c r="D2047" s="5"/>
      <c r="E2047" s="5"/>
      <c r="F2047" s="4"/>
      <c r="G2047" s="4"/>
      <c r="H2047" s="4"/>
      <c r="I2047" s="6"/>
      <c r="J2047" s="4"/>
      <c r="K2047" s="4"/>
      <c r="L2047" s="7"/>
    </row>
    <row r="2048" spans="1:12">
      <c r="A2048" s="2"/>
      <c r="B2048" s="3"/>
      <c r="C2048" s="4"/>
      <c r="D2048" s="5"/>
      <c r="E2048" s="5"/>
      <c r="F2048" s="4"/>
      <c r="G2048" s="4"/>
      <c r="H2048" s="4"/>
      <c r="I2048" s="6"/>
      <c r="J2048" s="4"/>
      <c r="K2048" s="4"/>
      <c r="L2048" s="7"/>
    </row>
    <row r="2049" spans="1:12">
      <c r="A2049" s="2"/>
      <c r="B2049" s="3"/>
      <c r="C2049" s="4"/>
      <c r="D2049" s="5"/>
      <c r="E2049" s="5"/>
      <c r="F2049" s="4"/>
      <c r="G2049" s="4"/>
      <c r="H2049" s="4"/>
      <c r="I2049" s="6"/>
      <c r="J2049" s="4"/>
      <c r="K2049" s="4"/>
      <c r="L2049" s="7"/>
    </row>
    <row r="2050" spans="1:12">
      <c r="A2050" s="2"/>
      <c r="B2050" s="3"/>
      <c r="C2050" s="4"/>
      <c r="D2050" s="5"/>
      <c r="E2050" s="5"/>
      <c r="F2050" s="4"/>
      <c r="G2050" s="4"/>
      <c r="H2050" s="4"/>
      <c r="I2050" s="6"/>
      <c r="J2050" s="4"/>
      <c r="K2050" s="4"/>
      <c r="L2050" s="7"/>
    </row>
    <row r="2051" spans="1:12">
      <c r="A2051" s="2"/>
      <c r="B2051" s="3"/>
      <c r="C2051" s="4"/>
      <c r="D2051" s="5"/>
      <c r="E2051" s="5"/>
      <c r="F2051" s="4"/>
      <c r="G2051" s="4"/>
      <c r="H2051" s="4"/>
      <c r="I2051" s="6"/>
      <c r="J2051" s="4"/>
      <c r="K2051" s="4"/>
      <c r="L2051" s="7"/>
    </row>
    <row r="2052" spans="1:12">
      <c r="A2052" s="2"/>
      <c r="B2052" s="3"/>
      <c r="C2052" s="4"/>
      <c r="D2052" s="5"/>
      <c r="E2052" s="5"/>
      <c r="F2052" s="4"/>
      <c r="G2052" s="4"/>
      <c r="H2052" s="4"/>
      <c r="I2052" s="6"/>
      <c r="J2052" s="4"/>
      <c r="K2052" s="4"/>
      <c r="L2052" s="7"/>
    </row>
    <row r="2053" spans="1:12">
      <c r="A2053" s="2"/>
      <c r="B2053" s="3"/>
      <c r="C2053" s="4"/>
      <c r="D2053" s="5"/>
      <c r="E2053" s="5"/>
      <c r="F2053" s="4"/>
      <c r="G2053" s="4"/>
      <c r="H2053" s="4"/>
      <c r="I2053" s="6"/>
      <c r="J2053" s="4"/>
      <c r="K2053" s="4"/>
      <c r="L2053" s="7"/>
    </row>
    <row r="2054" spans="1:12">
      <c r="A2054" s="2"/>
      <c r="B2054" s="3"/>
      <c r="C2054" s="4"/>
      <c r="D2054" s="5"/>
      <c r="E2054" s="5"/>
      <c r="F2054" s="4"/>
      <c r="G2054" s="4"/>
      <c r="H2054" s="4"/>
      <c r="I2054" s="6"/>
      <c r="J2054" s="4"/>
      <c r="K2054" s="4"/>
      <c r="L2054" s="7"/>
    </row>
    <row r="2055" spans="1:12">
      <c r="A2055" s="2"/>
      <c r="B2055" s="3"/>
      <c r="C2055" s="4"/>
      <c r="D2055" s="5"/>
      <c r="E2055" s="5"/>
      <c r="F2055" s="4"/>
      <c r="G2055" s="4"/>
      <c r="H2055" s="4"/>
      <c r="I2055" s="6"/>
      <c r="J2055" s="4"/>
      <c r="K2055" s="4"/>
      <c r="L2055" s="7"/>
    </row>
    <row r="2056" spans="1:12">
      <c r="A2056" s="2"/>
      <c r="B2056" s="3"/>
      <c r="C2056" s="4"/>
      <c r="D2056" s="5"/>
      <c r="E2056" s="5"/>
      <c r="F2056" s="4"/>
      <c r="G2056" s="4"/>
      <c r="H2056" s="4"/>
      <c r="I2056" s="6"/>
      <c r="J2056" s="4"/>
      <c r="K2056" s="4"/>
      <c r="L2056" s="7"/>
    </row>
    <row r="2057" spans="1:12">
      <c r="A2057" s="2"/>
      <c r="B2057" s="3"/>
      <c r="C2057" s="4"/>
      <c r="D2057" s="5"/>
      <c r="E2057" s="5"/>
      <c r="F2057" s="4"/>
      <c r="G2057" s="4"/>
      <c r="H2057" s="4"/>
      <c r="I2057" s="6"/>
      <c r="J2057" s="4"/>
      <c r="K2057" s="4"/>
      <c r="L2057" s="7"/>
    </row>
    <row r="2058" spans="1:12">
      <c r="A2058" s="2"/>
      <c r="B2058" s="3"/>
      <c r="C2058" s="4"/>
      <c r="D2058" s="5"/>
      <c r="E2058" s="5"/>
      <c r="F2058" s="4"/>
      <c r="G2058" s="4"/>
      <c r="H2058" s="4"/>
      <c r="I2058" s="6"/>
      <c r="J2058" s="4"/>
      <c r="K2058" s="4"/>
      <c r="L2058" s="7"/>
    </row>
    <row r="2059" spans="1:12">
      <c r="A2059" s="2"/>
      <c r="B2059" s="3"/>
      <c r="C2059" s="4"/>
      <c r="D2059" s="5"/>
      <c r="E2059" s="5"/>
      <c r="F2059" s="4"/>
      <c r="G2059" s="4"/>
      <c r="H2059" s="4"/>
      <c r="I2059" s="6"/>
      <c r="J2059" s="4"/>
      <c r="K2059" s="4"/>
      <c r="L2059" s="7"/>
    </row>
    <row r="2060" spans="1:12">
      <c r="A2060" s="2"/>
      <c r="B2060" s="3"/>
      <c r="C2060" s="4"/>
      <c r="D2060" s="5"/>
      <c r="E2060" s="5"/>
      <c r="F2060" s="4"/>
      <c r="G2060" s="4"/>
      <c r="H2060" s="4"/>
      <c r="I2060" s="6"/>
      <c r="J2060" s="4"/>
      <c r="K2060" s="4"/>
      <c r="L2060" s="7"/>
    </row>
    <row r="2061" spans="1:12">
      <c r="A2061" s="2"/>
      <c r="B2061" s="3"/>
      <c r="C2061" s="4"/>
      <c r="D2061" s="5"/>
      <c r="E2061" s="5"/>
      <c r="F2061" s="4"/>
      <c r="G2061" s="4"/>
      <c r="H2061" s="4"/>
      <c r="I2061" s="6"/>
      <c r="J2061" s="4"/>
      <c r="K2061" s="4"/>
      <c r="L2061" s="7"/>
    </row>
    <row r="2062" spans="1:12">
      <c r="A2062" s="2"/>
      <c r="B2062" s="3"/>
      <c r="C2062" s="4"/>
      <c r="D2062" s="5"/>
      <c r="E2062" s="5"/>
      <c r="F2062" s="4"/>
      <c r="G2062" s="4"/>
      <c r="H2062" s="4"/>
      <c r="I2062" s="6"/>
      <c r="J2062" s="4"/>
      <c r="K2062" s="4"/>
      <c r="L2062" s="7"/>
    </row>
    <row r="2063" spans="1:12">
      <c r="A2063" s="2"/>
      <c r="B2063" s="3"/>
      <c r="C2063" s="4"/>
      <c r="D2063" s="5"/>
      <c r="E2063" s="5"/>
      <c r="F2063" s="4"/>
      <c r="G2063" s="4"/>
      <c r="H2063" s="4"/>
      <c r="I2063" s="6"/>
      <c r="J2063" s="4"/>
      <c r="K2063" s="4"/>
      <c r="L2063" s="7"/>
    </row>
    <row r="2064" spans="1:12">
      <c r="A2064" s="2"/>
      <c r="B2064" s="3"/>
      <c r="C2064" s="4"/>
      <c r="D2064" s="5"/>
      <c r="E2064" s="5"/>
      <c r="F2064" s="4"/>
      <c r="G2064" s="4"/>
      <c r="H2064" s="4"/>
      <c r="I2064" s="6"/>
      <c r="J2064" s="4"/>
      <c r="K2064" s="4"/>
      <c r="L2064" s="7"/>
    </row>
    <row r="2065" spans="1:12">
      <c r="A2065" s="2"/>
      <c r="B2065" s="3"/>
      <c r="C2065" s="4"/>
      <c r="D2065" s="5"/>
      <c r="E2065" s="5"/>
      <c r="F2065" s="4"/>
      <c r="G2065" s="4"/>
      <c r="H2065" s="4"/>
      <c r="I2065" s="6"/>
      <c r="J2065" s="4"/>
      <c r="K2065" s="4"/>
      <c r="L2065" s="7"/>
    </row>
    <row r="2066" spans="1:12">
      <c r="A2066" s="2"/>
      <c r="B2066" s="3"/>
      <c r="C2066" s="4"/>
      <c r="D2066" s="5"/>
      <c r="E2066" s="5"/>
      <c r="F2066" s="4"/>
      <c r="G2066" s="4"/>
      <c r="H2066" s="4"/>
      <c r="I2066" s="6"/>
      <c r="J2066" s="4"/>
      <c r="K2066" s="4"/>
      <c r="L2066" s="7"/>
    </row>
    <row r="2067" spans="1:12">
      <c r="A2067" s="2"/>
      <c r="B2067" s="3"/>
      <c r="C2067" s="4"/>
      <c r="D2067" s="5"/>
      <c r="E2067" s="5"/>
      <c r="F2067" s="4"/>
      <c r="G2067" s="4"/>
      <c r="H2067" s="4"/>
      <c r="I2067" s="6"/>
      <c r="J2067" s="4"/>
      <c r="K2067" s="4"/>
      <c r="L2067" s="7"/>
    </row>
    <row r="2068" spans="1:12">
      <c r="A2068" s="2"/>
      <c r="B2068" s="3"/>
      <c r="C2068" s="4"/>
      <c r="D2068" s="5"/>
      <c r="E2068" s="5"/>
      <c r="F2068" s="4"/>
      <c r="G2068" s="4"/>
      <c r="H2068" s="4"/>
      <c r="I2068" s="6"/>
      <c r="J2068" s="4"/>
      <c r="K2068" s="4"/>
      <c r="L2068" s="7"/>
    </row>
    <row r="2069" spans="1:12">
      <c r="A2069" s="2"/>
      <c r="B2069" s="3"/>
      <c r="C2069" s="4"/>
      <c r="D2069" s="5"/>
      <c r="E2069" s="5"/>
      <c r="F2069" s="4"/>
      <c r="G2069" s="4"/>
      <c r="H2069" s="4"/>
      <c r="I2069" s="6"/>
      <c r="J2069" s="4"/>
      <c r="K2069" s="4"/>
      <c r="L2069" s="7"/>
    </row>
    <row r="2070" spans="1:12">
      <c r="A2070" s="2"/>
      <c r="B2070" s="3"/>
      <c r="C2070" s="4"/>
      <c r="D2070" s="5"/>
      <c r="E2070" s="5"/>
      <c r="F2070" s="4"/>
      <c r="G2070" s="4"/>
      <c r="H2070" s="4"/>
      <c r="I2070" s="6"/>
      <c r="J2070" s="4"/>
      <c r="K2070" s="4"/>
      <c r="L2070" s="7"/>
    </row>
    <row r="2071" spans="1:12">
      <c r="A2071" s="2"/>
      <c r="B2071" s="3"/>
      <c r="C2071" s="4"/>
      <c r="D2071" s="5"/>
      <c r="E2071" s="5"/>
      <c r="F2071" s="4"/>
      <c r="G2071" s="4"/>
      <c r="H2071" s="4"/>
      <c r="I2071" s="6"/>
      <c r="J2071" s="4"/>
      <c r="K2071" s="4"/>
      <c r="L2071" s="7"/>
    </row>
    <row r="2072" spans="1:12">
      <c r="A2072" s="2"/>
      <c r="B2072" s="3"/>
      <c r="C2072" s="4"/>
      <c r="D2072" s="5"/>
      <c r="E2072" s="5"/>
      <c r="F2072" s="4"/>
      <c r="G2072" s="4"/>
      <c r="H2072" s="4"/>
      <c r="I2072" s="6"/>
      <c r="J2072" s="4"/>
      <c r="K2072" s="4"/>
      <c r="L2072" s="7"/>
    </row>
    <row r="2073" spans="1:12">
      <c r="A2073" s="2"/>
      <c r="B2073" s="3"/>
      <c r="C2073" s="4"/>
      <c r="D2073" s="5"/>
      <c r="E2073" s="5"/>
      <c r="F2073" s="4"/>
      <c r="G2073" s="4"/>
      <c r="H2073" s="4"/>
      <c r="I2073" s="6"/>
      <c r="J2073" s="4"/>
      <c r="K2073" s="4"/>
      <c r="L2073" s="7"/>
    </row>
    <row r="2074" spans="1:12">
      <c r="A2074" s="2"/>
      <c r="B2074" s="3"/>
      <c r="C2074" s="4"/>
      <c r="D2074" s="5"/>
      <c r="E2074" s="5"/>
      <c r="F2074" s="4"/>
      <c r="G2074" s="4"/>
      <c r="H2074" s="4"/>
      <c r="I2074" s="6"/>
      <c r="J2074" s="4"/>
      <c r="K2074" s="4"/>
      <c r="L2074" s="7"/>
    </row>
    <row r="2075" spans="1:12">
      <c r="A2075" s="2"/>
      <c r="B2075" s="3"/>
      <c r="C2075" s="4"/>
      <c r="D2075" s="5"/>
      <c r="E2075" s="5"/>
      <c r="F2075" s="4"/>
      <c r="G2075" s="4"/>
      <c r="H2075" s="4"/>
      <c r="I2075" s="6"/>
      <c r="J2075" s="4"/>
      <c r="K2075" s="4"/>
      <c r="L2075" s="7"/>
    </row>
    <row r="2076" spans="1:12">
      <c r="A2076" s="2"/>
      <c r="B2076" s="3"/>
      <c r="C2076" s="4"/>
      <c r="D2076" s="5"/>
      <c r="E2076" s="5"/>
      <c r="F2076" s="4"/>
      <c r="G2076" s="4"/>
      <c r="H2076" s="4"/>
      <c r="I2076" s="6"/>
      <c r="J2076" s="4"/>
      <c r="K2076" s="4"/>
      <c r="L2076" s="7"/>
    </row>
    <row r="2077" spans="1:12">
      <c r="A2077" s="2"/>
      <c r="B2077" s="3"/>
      <c r="C2077" s="4"/>
      <c r="D2077" s="5"/>
      <c r="E2077" s="5"/>
      <c r="F2077" s="4"/>
      <c r="G2077" s="4"/>
      <c r="H2077" s="4"/>
      <c r="I2077" s="6"/>
      <c r="J2077" s="4"/>
      <c r="K2077" s="4"/>
      <c r="L2077" s="7"/>
    </row>
    <row r="2078" spans="1:12">
      <c r="A2078" s="2"/>
      <c r="B2078" s="3"/>
      <c r="C2078" s="4"/>
      <c r="D2078" s="5"/>
      <c r="E2078" s="5"/>
      <c r="F2078" s="4"/>
      <c r="G2078" s="4"/>
      <c r="H2078" s="4"/>
      <c r="I2078" s="6"/>
      <c r="J2078" s="4"/>
      <c r="K2078" s="4"/>
      <c r="L2078" s="7"/>
    </row>
    <row r="2079" spans="1:12">
      <c r="A2079" s="2"/>
      <c r="B2079" s="3"/>
      <c r="C2079" s="4"/>
      <c r="D2079" s="5"/>
      <c r="E2079" s="5"/>
      <c r="F2079" s="4"/>
      <c r="G2079" s="4"/>
      <c r="H2079" s="4"/>
      <c r="I2079" s="6"/>
      <c r="J2079" s="4"/>
      <c r="K2079" s="4"/>
      <c r="L2079" s="7"/>
    </row>
    <row r="2080" spans="1:12">
      <c r="A2080" s="2"/>
      <c r="B2080" s="3"/>
      <c r="C2080" s="4"/>
      <c r="D2080" s="5"/>
      <c r="E2080" s="5"/>
      <c r="F2080" s="4"/>
      <c r="G2080" s="4"/>
      <c r="H2080" s="4"/>
      <c r="I2080" s="6"/>
      <c r="J2080" s="4"/>
      <c r="K2080" s="4"/>
      <c r="L2080" s="7"/>
    </row>
    <row r="2081" spans="1:12">
      <c r="A2081" s="2"/>
      <c r="B2081" s="3"/>
      <c r="C2081" s="4"/>
      <c r="D2081" s="5"/>
      <c r="E2081" s="5"/>
      <c r="F2081" s="4"/>
      <c r="G2081" s="4"/>
      <c r="H2081" s="4"/>
      <c r="I2081" s="6"/>
      <c r="J2081" s="4"/>
      <c r="K2081" s="4"/>
      <c r="L2081" s="7"/>
    </row>
    <row r="2082" spans="1:12">
      <c r="A2082" s="2"/>
      <c r="B2082" s="3"/>
      <c r="C2082" s="4"/>
      <c r="D2082" s="5"/>
      <c r="E2082" s="5"/>
      <c r="F2082" s="4"/>
      <c r="G2082" s="4"/>
      <c r="H2082" s="4"/>
      <c r="I2082" s="6"/>
      <c r="J2082" s="4"/>
      <c r="K2082" s="4"/>
      <c r="L2082" s="7"/>
    </row>
    <row r="2083" spans="1:12">
      <c r="A2083" s="2"/>
      <c r="B2083" s="3"/>
      <c r="C2083" s="4"/>
      <c r="D2083" s="5"/>
      <c r="E2083" s="5"/>
      <c r="F2083" s="4"/>
      <c r="G2083" s="4"/>
      <c r="H2083" s="4"/>
      <c r="I2083" s="6"/>
      <c r="J2083" s="4"/>
      <c r="K2083" s="4"/>
      <c r="L2083" s="7"/>
    </row>
    <row r="2084" spans="1:12">
      <c r="A2084" s="2"/>
      <c r="B2084" s="3"/>
      <c r="C2084" s="4"/>
      <c r="D2084" s="5"/>
      <c r="E2084" s="5"/>
      <c r="F2084" s="4"/>
      <c r="G2084" s="4"/>
      <c r="H2084" s="4"/>
      <c r="I2084" s="6"/>
      <c r="J2084" s="4"/>
      <c r="K2084" s="4"/>
      <c r="L2084" s="7"/>
    </row>
    <row r="2085" spans="1:12">
      <c r="A2085" s="2"/>
      <c r="B2085" s="3"/>
      <c r="C2085" s="4"/>
      <c r="D2085" s="5"/>
      <c r="E2085" s="5"/>
      <c r="F2085" s="4"/>
      <c r="G2085" s="4"/>
      <c r="H2085" s="4"/>
      <c r="I2085" s="6"/>
      <c r="J2085" s="4"/>
      <c r="K2085" s="4"/>
      <c r="L2085" s="7"/>
    </row>
    <row r="2086" spans="1:12">
      <c r="A2086" s="2"/>
      <c r="B2086" s="3"/>
      <c r="C2086" s="4"/>
      <c r="D2086" s="5"/>
      <c r="E2086" s="5"/>
      <c r="F2086" s="4"/>
      <c r="G2086" s="4"/>
      <c r="H2086" s="4"/>
      <c r="I2086" s="6"/>
      <c r="J2086" s="4"/>
      <c r="K2086" s="4"/>
      <c r="L2086" s="7"/>
    </row>
    <row r="2087" spans="1:12">
      <c r="A2087" s="2"/>
      <c r="B2087" s="3"/>
      <c r="C2087" s="4"/>
      <c r="D2087" s="5"/>
      <c r="E2087" s="5"/>
      <c r="F2087" s="4"/>
      <c r="G2087" s="4"/>
      <c r="H2087" s="4"/>
      <c r="I2087" s="6"/>
      <c r="J2087" s="4"/>
      <c r="K2087" s="4"/>
      <c r="L2087" s="7"/>
    </row>
    <row r="2088" spans="1:12">
      <c r="A2088" s="2"/>
      <c r="B2088" s="3"/>
      <c r="C2088" s="4"/>
      <c r="D2088" s="5"/>
      <c r="E2088" s="5"/>
      <c r="F2088" s="4"/>
      <c r="G2088" s="4"/>
      <c r="H2088" s="4"/>
      <c r="I2088" s="6"/>
      <c r="J2088" s="4"/>
      <c r="K2088" s="4"/>
      <c r="L2088" s="7"/>
    </row>
    <row r="2089" spans="1:12">
      <c r="A2089" s="2"/>
      <c r="B2089" s="3"/>
      <c r="C2089" s="4"/>
      <c r="D2089" s="5"/>
      <c r="E2089" s="5"/>
      <c r="F2089" s="4"/>
      <c r="G2089" s="4"/>
      <c r="H2089" s="4"/>
      <c r="I2089" s="6"/>
      <c r="J2089" s="4"/>
      <c r="K2089" s="4"/>
      <c r="L2089" s="7"/>
    </row>
    <row r="2090" spans="1:12">
      <c r="A2090" s="2"/>
      <c r="B2090" s="3"/>
      <c r="C2090" s="4"/>
      <c r="D2090" s="5"/>
      <c r="E2090" s="5"/>
      <c r="F2090" s="4"/>
      <c r="G2090" s="4"/>
      <c r="H2090" s="4"/>
      <c r="I2090" s="6"/>
      <c r="J2090" s="4"/>
      <c r="K2090" s="4"/>
      <c r="L2090" s="7"/>
    </row>
    <row r="2091" spans="1:12">
      <c r="A2091" s="2"/>
      <c r="B2091" s="3"/>
      <c r="C2091" s="4"/>
      <c r="D2091" s="5"/>
      <c r="E2091" s="5"/>
      <c r="F2091" s="4"/>
      <c r="G2091" s="4"/>
      <c r="H2091" s="4"/>
      <c r="I2091" s="6"/>
      <c r="J2091" s="4"/>
      <c r="K2091" s="4"/>
      <c r="L2091" s="7"/>
    </row>
    <row r="2092" spans="1:12">
      <c r="A2092" s="2"/>
      <c r="B2092" s="3"/>
      <c r="C2092" s="4"/>
      <c r="D2092" s="5"/>
      <c r="E2092" s="5"/>
      <c r="F2092" s="4"/>
      <c r="G2092" s="4"/>
      <c r="H2092" s="4"/>
      <c r="I2092" s="6"/>
      <c r="J2092" s="4"/>
      <c r="K2092" s="4"/>
      <c r="L2092" s="7"/>
    </row>
    <row r="2093" spans="1:12">
      <c r="A2093" s="2"/>
      <c r="B2093" s="3"/>
      <c r="C2093" s="4"/>
      <c r="D2093" s="5"/>
      <c r="E2093" s="5"/>
      <c r="F2093" s="4"/>
      <c r="G2093" s="4"/>
      <c r="H2093" s="4"/>
      <c r="I2093" s="6"/>
      <c r="J2093" s="4"/>
      <c r="K2093" s="4"/>
      <c r="L2093" s="7"/>
    </row>
    <row r="2094" spans="1:12">
      <c r="A2094" s="2"/>
      <c r="B2094" s="3"/>
      <c r="C2094" s="4"/>
      <c r="D2094" s="5"/>
      <c r="E2094" s="5"/>
      <c r="F2094" s="4"/>
      <c r="G2094" s="4"/>
      <c r="H2094" s="4"/>
      <c r="I2094" s="6"/>
      <c r="J2094" s="4"/>
      <c r="K2094" s="4"/>
      <c r="L2094" s="7"/>
    </row>
    <row r="2095" spans="1:12">
      <c r="A2095" s="2"/>
      <c r="B2095" s="3"/>
      <c r="C2095" s="4"/>
      <c r="D2095" s="5"/>
      <c r="E2095" s="5"/>
      <c r="F2095" s="4"/>
      <c r="G2095" s="4"/>
      <c r="H2095" s="4"/>
      <c r="I2095" s="6"/>
      <c r="J2095" s="4"/>
      <c r="K2095" s="4"/>
      <c r="L2095" s="7"/>
    </row>
    <row r="2096" spans="1:12">
      <c r="A2096" s="2"/>
      <c r="B2096" s="3"/>
      <c r="C2096" s="4"/>
      <c r="D2096" s="5"/>
      <c r="E2096" s="5"/>
      <c r="F2096" s="4"/>
      <c r="G2096" s="4"/>
      <c r="H2096" s="4"/>
      <c r="I2096" s="6"/>
      <c r="J2096" s="4"/>
      <c r="K2096" s="4"/>
      <c r="L2096" s="7"/>
    </row>
    <row r="2097" spans="1:12">
      <c r="A2097" s="2"/>
      <c r="B2097" s="3"/>
      <c r="C2097" s="4"/>
      <c r="D2097" s="5"/>
      <c r="E2097" s="5"/>
      <c r="F2097" s="4"/>
      <c r="G2097" s="4"/>
      <c r="H2097" s="4"/>
      <c r="I2097" s="6"/>
      <c r="J2097" s="4"/>
      <c r="K2097" s="4"/>
      <c r="L2097" s="7"/>
    </row>
    <row r="2098" spans="1:12">
      <c r="A2098" s="2"/>
      <c r="B2098" s="3"/>
      <c r="C2098" s="4"/>
      <c r="D2098" s="5"/>
      <c r="E2098" s="5"/>
      <c r="F2098" s="4"/>
      <c r="G2098" s="4"/>
      <c r="H2098" s="4"/>
      <c r="I2098" s="6"/>
      <c r="J2098" s="4"/>
      <c r="K2098" s="4"/>
      <c r="L2098" s="7"/>
    </row>
    <row r="2099" spans="1:12">
      <c r="A2099" s="2"/>
      <c r="B2099" s="3"/>
      <c r="C2099" s="4"/>
      <c r="D2099" s="5"/>
      <c r="E2099" s="5"/>
      <c r="F2099" s="4"/>
      <c r="G2099" s="4"/>
      <c r="H2099" s="4"/>
      <c r="I2099" s="6"/>
      <c r="J2099" s="4"/>
      <c r="K2099" s="4"/>
      <c r="L2099" s="7"/>
    </row>
    <row r="2100" spans="1:12">
      <c r="A2100" s="2"/>
      <c r="B2100" s="3"/>
      <c r="C2100" s="4"/>
      <c r="D2100" s="5"/>
      <c r="E2100" s="5"/>
      <c r="F2100" s="4"/>
      <c r="G2100" s="4"/>
      <c r="H2100" s="4"/>
      <c r="I2100" s="6"/>
      <c r="J2100" s="4"/>
      <c r="K2100" s="4"/>
      <c r="L2100" s="7"/>
    </row>
    <row r="2101" spans="1:12">
      <c r="A2101" s="2"/>
      <c r="B2101" s="3"/>
      <c r="C2101" s="4"/>
      <c r="D2101" s="5"/>
      <c r="E2101" s="5"/>
      <c r="F2101" s="4"/>
      <c r="G2101" s="4"/>
      <c r="H2101" s="4"/>
      <c r="I2101" s="6"/>
      <c r="J2101" s="4"/>
      <c r="K2101" s="4"/>
      <c r="L2101" s="7"/>
    </row>
    <row r="2102" spans="1:12">
      <c r="A2102" s="2"/>
      <c r="B2102" s="3"/>
      <c r="C2102" s="4"/>
      <c r="D2102" s="5"/>
      <c r="E2102" s="5"/>
      <c r="F2102" s="4"/>
      <c r="G2102" s="4"/>
      <c r="H2102" s="4"/>
      <c r="I2102" s="6"/>
      <c r="J2102" s="4"/>
      <c r="K2102" s="4"/>
      <c r="L2102" s="7"/>
    </row>
    <row r="2103" spans="1:12">
      <c r="A2103" s="2"/>
      <c r="B2103" s="3"/>
      <c r="C2103" s="4"/>
      <c r="D2103" s="5"/>
      <c r="E2103" s="5"/>
      <c r="F2103" s="4"/>
      <c r="G2103" s="4"/>
      <c r="H2103" s="4"/>
      <c r="I2103" s="6"/>
      <c r="J2103" s="4"/>
      <c r="K2103" s="4"/>
      <c r="L2103" s="7"/>
    </row>
    <row r="2104" spans="1:12">
      <c r="A2104" s="2"/>
      <c r="B2104" s="3"/>
      <c r="C2104" s="4"/>
      <c r="D2104" s="5"/>
      <c r="E2104" s="5"/>
      <c r="F2104" s="4"/>
      <c r="G2104" s="4"/>
      <c r="H2104" s="4"/>
      <c r="I2104" s="6"/>
      <c r="J2104" s="4"/>
      <c r="K2104" s="4"/>
      <c r="L2104" s="7"/>
    </row>
    <row r="2105" spans="1:12">
      <c r="A2105" s="2"/>
      <c r="B2105" s="3"/>
      <c r="C2105" s="4"/>
      <c r="D2105" s="5"/>
      <c r="E2105" s="5"/>
      <c r="F2105" s="4"/>
      <c r="G2105" s="4"/>
      <c r="H2105" s="4"/>
      <c r="I2105" s="6"/>
      <c r="J2105" s="4"/>
      <c r="K2105" s="4"/>
      <c r="L2105" s="7"/>
    </row>
    <row r="2106" spans="1:12">
      <c r="A2106" s="2"/>
      <c r="B2106" s="3"/>
      <c r="C2106" s="4"/>
      <c r="D2106" s="5"/>
      <c r="E2106" s="5"/>
      <c r="F2106" s="4"/>
      <c r="G2106" s="4"/>
      <c r="H2106" s="4"/>
      <c r="I2106" s="6"/>
      <c r="J2106" s="4"/>
      <c r="K2106" s="4"/>
      <c r="L2106" s="7"/>
    </row>
    <row r="2107" spans="1:12">
      <c r="A2107" s="2"/>
      <c r="B2107" s="3"/>
      <c r="C2107" s="4"/>
      <c r="D2107" s="5"/>
      <c r="E2107" s="5"/>
      <c r="F2107" s="4"/>
      <c r="G2107" s="4"/>
      <c r="H2107" s="4"/>
      <c r="I2107" s="6"/>
      <c r="J2107" s="4"/>
      <c r="K2107" s="4"/>
      <c r="L2107" s="7"/>
    </row>
    <row r="2108" spans="1:12">
      <c r="A2108" s="2"/>
      <c r="B2108" s="3"/>
      <c r="C2108" s="4"/>
      <c r="D2108" s="5"/>
      <c r="E2108" s="5"/>
      <c r="F2108" s="4"/>
      <c r="G2108" s="4"/>
      <c r="H2108" s="4"/>
      <c r="I2108" s="6"/>
      <c r="J2108" s="4"/>
      <c r="K2108" s="4"/>
      <c r="L2108" s="7"/>
    </row>
    <row r="2109" spans="1:12">
      <c r="A2109" s="2"/>
      <c r="B2109" s="3"/>
      <c r="C2109" s="4"/>
      <c r="D2109" s="5"/>
      <c r="E2109" s="5"/>
      <c r="F2109" s="4"/>
      <c r="G2109" s="4"/>
      <c r="H2109" s="4"/>
      <c r="I2109" s="6"/>
      <c r="J2109" s="4"/>
      <c r="K2109" s="4"/>
      <c r="L2109" s="7"/>
    </row>
    <row r="2110" spans="1:12">
      <c r="A2110" s="2"/>
      <c r="B2110" s="3"/>
      <c r="C2110" s="4"/>
      <c r="D2110" s="5"/>
      <c r="E2110" s="5"/>
      <c r="F2110" s="4"/>
      <c r="G2110" s="4"/>
      <c r="H2110" s="4"/>
      <c r="I2110" s="6"/>
      <c r="J2110" s="4"/>
      <c r="K2110" s="4"/>
      <c r="L2110" s="7"/>
    </row>
    <row r="2111" spans="1:12">
      <c r="A2111" s="2"/>
      <c r="B2111" s="3"/>
      <c r="C2111" s="4"/>
      <c r="D2111" s="5"/>
      <c r="E2111" s="5"/>
      <c r="F2111" s="4"/>
      <c r="G2111" s="4"/>
      <c r="H2111" s="4"/>
      <c r="I2111" s="6"/>
      <c r="J2111" s="4"/>
      <c r="K2111" s="4"/>
      <c r="L2111" s="7"/>
    </row>
    <row r="2112" spans="1:12">
      <c r="A2112" s="2"/>
      <c r="B2112" s="3"/>
      <c r="C2112" s="4"/>
      <c r="D2112" s="5"/>
      <c r="E2112" s="5"/>
      <c r="F2112" s="4"/>
      <c r="G2112" s="4"/>
      <c r="H2112" s="4"/>
      <c r="I2112" s="6"/>
      <c r="J2112" s="4"/>
      <c r="K2112" s="4"/>
      <c r="L2112" s="7"/>
    </row>
    <row r="2113" spans="1:12">
      <c r="A2113" s="2"/>
      <c r="B2113" s="3"/>
      <c r="C2113" s="4"/>
      <c r="D2113" s="5"/>
      <c r="E2113" s="5"/>
      <c r="F2113" s="4"/>
      <c r="G2113" s="4"/>
      <c r="H2113" s="4"/>
      <c r="I2113" s="6"/>
      <c r="J2113" s="4"/>
      <c r="K2113" s="4"/>
      <c r="L2113" s="7"/>
    </row>
    <row r="2114" spans="1:12">
      <c r="A2114" s="2"/>
      <c r="B2114" s="3"/>
      <c r="C2114" s="4"/>
      <c r="D2114" s="5"/>
      <c r="E2114" s="5"/>
      <c r="F2114" s="4"/>
      <c r="G2114" s="4"/>
      <c r="H2114" s="4"/>
      <c r="I2114" s="6"/>
      <c r="J2114" s="4"/>
      <c r="K2114" s="4"/>
      <c r="L2114" s="7"/>
    </row>
    <row r="2115" spans="1:12">
      <c r="A2115" s="2"/>
      <c r="B2115" s="3"/>
      <c r="C2115" s="4"/>
      <c r="D2115" s="5"/>
      <c r="E2115" s="5"/>
      <c r="F2115" s="4"/>
      <c r="G2115" s="4"/>
      <c r="H2115" s="4"/>
      <c r="I2115" s="6"/>
      <c r="J2115" s="4"/>
      <c r="K2115" s="4"/>
      <c r="L2115" s="7"/>
    </row>
    <row r="2116" spans="1:12">
      <c r="A2116" s="2"/>
      <c r="B2116" s="3"/>
      <c r="C2116" s="4"/>
      <c r="D2116" s="5"/>
      <c r="E2116" s="5"/>
      <c r="F2116" s="4"/>
      <c r="G2116" s="4"/>
      <c r="H2116" s="4"/>
      <c r="I2116" s="6"/>
      <c r="J2116" s="4"/>
      <c r="K2116" s="4"/>
      <c r="L2116" s="7"/>
    </row>
    <row r="2117" spans="1:12">
      <c r="A2117" s="2"/>
      <c r="B2117" s="3"/>
      <c r="C2117" s="4"/>
      <c r="D2117" s="5"/>
      <c r="E2117" s="5"/>
      <c r="F2117" s="4"/>
      <c r="G2117" s="4"/>
      <c r="H2117" s="4"/>
      <c r="I2117" s="6"/>
      <c r="J2117" s="4"/>
      <c r="K2117" s="4"/>
      <c r="L2117" s="7"/>
    </row>
    <row r="2118" spans="1:12">
      <c r="A2118" s="2"/>
      <c r="B2118" s="3"/>
      <c r="C2118" s="4"/>
      <c r="D2118" s="5"/>
      <c r="E2118" s="5"/>
      <c r="F2118" s="4"/>
      <c r="G2118" s="4"/>
      <c r="H2118" s="4"/>
      <c r="I2118" s="6"/>
      <c r="J2118" s="4"/>
      <c r="K2118" s="4"/>
      <c r="L2118" s="7"/>
    </row>
    <row r="2119" spans="1:12">
      <c r="A2119" s="2"/>
      <c r="B2119" s="3"/>
      <c r="C2119" s="4"/>
      <c r="D2119" s="5"/>
      <c r="E2119" s="5"/>
      <c r="F2119" s="4"/>
      <c r="G2119" s="4"/>
      <c r="H2119" s="4"/>
      <c r="I2119" s="6"/>
      <c r="J2119" s="4"/>
      <c r="K2119" s="4"/>
      <c r="L2119" s="7"/>
    </row>
    <row r="2120" spans="1:12">
      <c r="A2120" s="2"/>
      <c r="B2120" s="3"/>
      <c r="C2120" s="4"/>
      <c r="D2120" s="5"/>
      <c r="E2120" s="5"/>
      <c r="F2120" s="4"/>
      <c r="G2120" s="4"/>
      <c r="H2120" s="4"/>
      <c r="I2120" s="6"/>
      <c r="J2120" s="4"/>
      <c r="K2120" s="4"/>
      <c r="L2120" s="7"/>
    </row>
    <row r="2121" spans="1:12">
      <c r="A2121" s="2"/>
      <c r="B2121" s="3"/>
      <c r="C2121" s="4"/>
      <c r="D2121" s="5"/>
      <c r="E2121" s="5"/>
      <c r="F2121" s="4"/>
      <c r="G2121" s="4"/>
      <c r="H2121" s="4"/>
      <c r="I2121" s="6"/>
      <c r="J2121" s="4"/>
      <c r="K2121" s="4"/>
      <c r="L2121" s="7"/>
    </row>
    <row r="2122" spans="1:12">
      <c r="A2122" s="2"/>
      <c r="B2122" s="3"/>
      <c r="C2122" s="4"/>
      <c r="D2122" s="5"/>
      <c r="E2122" s="5"/>
      <c r="F2122" s="4"/>
      <c r="G2122" s="4"/>
      <c r="H2122" s="4"/>
      <c r="I2122" s="6"/>
      <c r="J2122" s="4"/>
      <c r="K2122" s="4"/>
      <c r="L2122" s="7"/>
    </row>
    <row r="2123" spans="1:12">
      <c r="A2123" s="2"/>
      <c r="B2123" s="3"/>
      <c r="C2123" s="4"/>
      <c r="D2123" s="5"/>
      <c r="E2123" s="5"/>
      <c r="F2123" s="4"/>
      <c r="G2123" s="4"/>
      <c r="H2123" s="4"/>
      <c r="I2123" s="6"/>
      <c r="J2123" s="4"/>
      <c r="K2123" s="4"/>
      <c r="L2123" s="7"/>
    </row>
    <row r="2124" spans="1:12">
      <c r="A2124" s="2"/>
      <c r="B2124" s="3"/>
      <c r="C2124" s="4"/>
      <c r="D2124" s="5"/>
      <c r="E2124" s="5"/>
      <c r="F2124" s="4"/>
      <c r="G2124" s="4"/>
      <c r="H2124" s="4"/>
      <c r="I2124" s="6"/>
      <c r="J2124" s="4"/>
      <c r="K2124" s="4"/>
      <c r="L2124" s="7"/>
    </row>
    <row r="2125" spans="1:12">
      <c r="A2125" s="2"/>
      <c r="B2125" s="3"/>
      <c r="C2125" s="4"/>
      <c r="D2125" s="5"/>
      <c r="E2125" s="5"/>
      <c r="F2125" s="4"/>
      <c r="G2125" s="4"/>
      <c r="H2125" s="4"/>
      <c r="I2125" s="6"/>
      <c r="J2125" s="4"/>
      <c r="K2125" s="4"/>
      <c r="L2125" s="7"/>
    </row>
    <row r="2126" spans="1:12">
      <c r="A2126" s="2"/>
      <c r="B2126" s="3"/>
      <c r="C2126" s="4"/>
      <c r="D2126" s="5"/>
      <c r="E2126" s="5"/>
      <c r="F2126" s="4"/>
      <c r="G2126" s="4"/>
      <c r="H2126" s="4"/>
      <c r="I2126" s="6"/>
      <c r="J2126" s="4"/>
      <c r="K2126" s="4"/>
      <c r="L2126" s="7"/>
    </row>
    <row r="2127" spans="1:12">
      <c r="A2127" s="2"/>
      <c r="B2127" s="3"/>
      <c r="C2127" s="4"/>
      <c r="D2127" s="5"/>
      <c r="E2127" s="5"/>
      <c r="F2127" s="4"/>
      <c r="G2127" s="4"/>
      <c r="H2127" s="4"/>
      <c r="I2127" s="6"/>
      <c r="J2127" s="4"/>
      <c r="K2127" s="4"/>
      <c r="L2127" s="7"/>
    </row>
    <row r="2128" spans="1:12">
      <c r="A2128" s="2"/>
      <c r="B2128" s="3"/>
      <c r="C2128" s="4"/>
      <c r="D2128" s="5"/>
      <c r="E2128" s="5"/>
      <c r="F2128" s="4"/>
      <c r="G2128" s="4"/>
      <c r="H2128" s="4"/>
      <c r="I2128" s="6"/>
      <c r="J2128" s="4"/>
      <c r="K2128" s="4"/>
      <c r="L2128" s="7"/>
    </row>
    <row r="2129" spans="1:12">
      <c r="A2129" s="2"/>
      <c r="B2129" s="3"/>
      <c r="C2129" s="4"/>
      <c r="D2129" s="5"/>
      <c r="E2129" s="5"/>
      <c r="F2129" s="4"/>
      <c r="G2129" s="4"/>
      <c r="H2129" s="4"/>
      <c r="I2129" s="6"/>
      <c r="J2129" s="4"/>
      <c r="K2129" s="4"/>
      <c r="L2129" s="7"/>
    </row>
    <row r="2130" spans="1:12">
      <c r="A2130" s="2"/>
      <c r="B2130" s="3"/>
      <c r="C2130" s="4"/>
      <c r="D2130" s="5"/>
      <c r="E2130" s="5"/>
      <c r="F2130" s="4"/>
      <c r="G2130" s="4"/>
      <c r="H2130" s="4"/>
      <c r="I2130" s="6"/>
      <c r="J2130" s="4"/>
      <c r="K2130" s="4"/>
      <c r="L2130" s="7"/>
    </row>
    <row r="2131" spans="1:12">
      <c r="A2131" s="2"/>
      <c r="B2131" s="3"/>
      <c r="C2131" s="4"/>
      <c r="D2131" s="5"/>
      <c r="E2131" s="5"/>
      <c r="F2131" s="4"/>
      <c r="G2131" s="4"/>
      <c r="H2131" s="4"/>
      <c r="I2131" s="6"/>
      <c r="J2131" s="4"/>
      <c r="K2131" s="4"/>
      <c r="L2131" s="7"/>
    </row>
    <row r="2132" spans="1:12">
      <c r="A2132" s="2"/>
      <c r="B2132" s="3"/>
      <c r="C2132" s="4"/>
      <c r="D2132" s="5"/>
      <c r="E2132" s="5"/>
      <c r="F2132" s="4"/>
      <c r="G2132" s="4"/>
      <c r="H2132" s="4"/>
      <c r="I2132" s="6"/>
      <c r="J2132" s="4"/>
      <c r="K2132" s="4"/>
      <c r="L2132" s="7"/>
    </row>
    <row r="2133" spans="1:12">
      <c r="A2133" s="2"/>
      <c r="B2133" s="3"/>
      <c r="C2133" s="4"/>
      <c r="D2133" s="5"/>
      <c r="E2133" s="5"/>
      <c r="F2133" s="4"/>
      <c r="G2133" s="4"/>
      <c r="H2133" s="4"/>
      <c r="I2133" s="6"/>
      <c r="J2133" s="4"/>
      <c r="K2133" s="4"/>
      <c r="L2133" s="7"/>
    </row>
    <row r="2134" spans="1:12">
      <c r="A2134" s="2"/>
      <c r="B2134" s="3"/>
      <c r="C2134" s="4"/>
      <c r="D2134" s="5"/>
      <c r="E2134" s="5"/>
      <c r="F2134" s="4"/>
      <c r="G2134" s="4"/>
      <c r="H2134" s="4"/>
      <c r="I2134" s="6"/>
      <c r="J2134" s="4"/>
      <c r="K2134" s="4"/>
      <c r="L2134" s="7"/>
    </row>
    <row r="2135" spans="1:12">
      <c r="A2135" s="2"/>
      <c r="B2135" s="3"/>
      <c r="C2135" s="4"/>
      <c r="D2135" s="5"/>
      <c r="E2135" s="5"/>
      <c r="F2135" s="4"/>
      <c r="G2135" s="4"/>
      <c r="H2135" s="4"/>
      <c r="I2135" s="6"/>
      <c r="J2135" s="4"/>
      <c r="K2135" s="4"/>
      <c r="L2135" s="7"/>
    </row>
    <row r="2136" spans="1:12">
      <c r="A2136" s="2"/>
      <c r="B2136" s="3"/>
      <c r="C2136" s="4"/>
      <c r="D2136" s="5"/>
      <c r="E2136" s="5"/>
      <c r="F2136" s="4"/>
      <c r="G2136" s="4"/>
      <c r="H2136" s="4"/>
      <c r="I2136" s="6"/>
      <c r="J2136" s="4"/>
      <c r="K2136" s="4"/>
      <c r="L2136" s="7"/>
    </row>
    <row r="2137" spans="1:12">
      <c r="A2137" s="2"/>
      <c r="B2137" s="3"/>
      <c r="C2137" s="4"/>
      <c r="D2137" s="5"/>
      <c r="E2137" s="5"/>
      <c r="F2137" s="4"/>
      <c r="G2137" s="4"/>
      <c r="H2137" s="4"/>
      <c r="I2137" s="6"/>
      <c r="J2137" s="4"/>
      <c r="K2137" s="4"/>
      <c r="L2137" s="7"/>
    </row>
    <row r="2138" spans="1:12">
      <c r="A2138" s="2"/>
      <c r="B2138" s="3"/>
      <c r="C2138" s="4"/>
      <c r="D2138" s="5"/>
      <c r="E2138" s="5"/>
      <c r="F2138" s="4"/>
      <c r="G2138" s="4"/>
      <c r="H2138" s="4"/>
      <c r="I2138" s="6"/>
      <c r="J2138" s="4"/>
      <c r="K2138" s="4"/>
      <c r="L2138" s="7"/>
    </row>
    <row r="2139" spans="1:12">
      <c r="A2139" s="2"/>
      <c r="B2139" s="3"/>
      <c r="C2139" s="4"/>
      <c r="D2139" s="5"/>
      <c r="E2139" s="5"/>
      <c r="F2139" s="4"/>
      <c r="G2139" s="4"/>
      <c r="H2139" s="4"/>
      <c r="I2139" s="6"/>
      <c r="J2139" s="4"/>
      <c r="K2139" s="4"/>
      <c r="L2139" s="7"/>
    </row>
    <row r="2140" spans="1:12">
      <c r="A2140" s="2"/>
      <c r="B2140" s="3"/>
      <c r="C2140" s="4"/>
      <c r="D2140" s="5"/>
      <c r="E2140" s="5"/>
      <c r="F2140" s="4"/>
      <c r="G2140" s="4"/>
      <c r="H2140" s="4"/>
      <c r="I2140" s="6"/>
      <c r="J2140" s="4"/>
      <c r="K2140" s="4"/>
      <c r="L2140" s="7"/>
    </row>
    <row r="2141" spans="1:12">
      <c r="A2141" s="2"/>
      <c r="B2141" s="3"/>
      <c r="C2141" s="4"/>
      <c r="D2141" s="5"/>
      <c r="E2141" s="5"/>
      <c r="F2141" s="4"/>
      <c r="G2141" s="4"/>
      <c r="H2141" s="4"/>
      <c r="I2141" s="6"/>
      <c r="J2141" s="4"/>
      <c r="K2141" s="4"/>
      <c r="L2141" s="7"/>
    </row>
    <row r="2142" spans="1:12">
      <c r="A2142" s="2"/>
      <c r="B2142" s="3"/>
      <c r="C2142" s="4"/>
      <c r="D2142" s="5"/>
      <c r="E2142" s="5"/>
      <c r="F2142" s="4"/>
      <c r="G2142" s="4"/>
      <c r="H2142" s="4"/>
      <c r="I2142" s="6"/>
      <c r="J2142" s="4"/>
      <c r="K2142" s="4"/>
      <c r="L2142" s="7"/>
    </row>
    <row r="2143" spans="1:12">
      <c r="A2143" s="2"/>
      <c r="B2143" s="3"/>
      <c r="C2143" s="4"/>
      <c r="D2143" s="5"/>
      <c r="E2143" s="5"/>
      <c r="F2143" s="4"/>
      <c r="G2143" s="4"/>
      <c r="H2143" s="4"/>
      <c r="I2143" s="6"/>
      <c r="J2143" s="4"/>
      <c r="K2143" s="4"/>
      <c r="L2143" s="7"/>
    </row>
    <row r="2144" spans="1:12">
      <c r="A2144" s="2"/>
      <c r="B2144" s="3"/>
      <c r="C2144" s="4"/>
      <c r="D2144" s="5"/>
      <c r="E2144" s="5"/>
      <c r="F2144" s="4"/>
      <c r="G2144" s="4"/>
      <c r="H2144" s="4"/>
      <c r="I2144" s="6"/>
      <c r="J2144" s="4"/>
      <c r="K2144" s="4"/>
      <c r="L2144" s="7"/>
    </row>
    <row r="2145" spans="1:12">
      <c r="A2145" s="2"/>
      <c r="B2145" s="3"/>
      <c r="C2145" s="4"/>
      <c r="D2145" s="5"/>
      <c r="E2145" s="5"/>
      <c r="F2145" s="4"/>
      <c r="G2145" s="4"/>
      <c r="H2145" s="4"/>
      <c r="I2145" s="6"/>
      <c r="J2145" s="4"/>
      <c r="K2145" s="4"/>
      <c r="L2145" s="7"/>
    </row>
    <row r="2146" spans="1:12">
      <c r="A2146" s="2"/>
      <c r="B2146" s="3"/>
      <c r="C2146" s="4"/>
      <c r="D2146" s="5"/>
      <c r="E2146" s="5"/>
      <c r="F2146" s="4"/>
      <c r="G2146" s="4"/>
      <c r="H2146" s="4"/>
      <c r="I2146" s="6"/>
      <c r="J2146" s="4"/>
      <c r="K2146" s="4"/>
      <c r="L2146" s="7"/>
    </row>
    <row r="2147" spans="1:12">
      <c r="A2147" s="2"/>
      <c r="B2147" s="3"/>
      <c r="C2147" s="4"/>
      <c r="D2147" s="5"/>
      <c r="E2147" s="5"/>
      <c r="F2147" s="4"/>
      <c r="G2147" s="4"/>
      <c r="H2147" s="4"/>
      <c r="I2147" s="6"/>
      <c r="J2147" s="4"/>
      <c r="K2147" s="4"/>
      <c r="L2147" s="7"/>
    </row>
    <row r="2148" spans="1:12">
      <c r="A2148" s="2"/>
      <c r="B2148" s="3"/>
      <c r="C2148" s="4"/>
      <c r="D2148" s="5"/>
      <c r="E2148" s="5"/>
      <c r="F2148" s="4"/>
      <c r="G2148" s="4"/>
      <c r="H2148" s="4"/>
      <c r="I2148" s="6"/>
      <c r="J2148" s="4"/>
      <c r="K2148" s="4"/>
      <c r="L2148" s="7"/>
    </row>
    <row r="2149" spans="1:12">
      <c r="A2149" s="2"/>
      <c r="B2149" s="3"/>
      <c r="C2149" s="4"/>
      <c r="D2149" s="5"/>
      <c r="E2149" s="5"/>
      <c r="F2149" s="4"/>
      <c r="G2149" s="4"/>
      <c r="H2149" s="4"/>
      <c r="I2149" s="6"/>
      <c r="J2149" s="4"/>
      <c r="K2149" s="4"/>
      <c r="L2149" s="7"/>
    </row>
    <row r="2150" spans="1:12">
      <c r="A2150" s="2"/>
      <c r="B2150" s="3"/>
      <c r="C2150" s="4"/>
      <c r="D2150" s="5"/>
      <c r="E2150" s="5"/>
      <c r="F2150" s="4"/>
      <c r="G2150" s="4"/>
      <c r="H2150" s="4"/>
      <c r="I2150" s="6"/>
      <c r="J2150" s="4"/>
      <c r="K2150" s="4"/>
      <c r="L2150" s="7"/>
    </row>
    <row r="2151" spans="1:12">
      <c r="A2151" s="2"/>
      <c r="B2151" s="3"/>
      <c r="C2151" s="4"/>
      <c r="D2151" s="5"/>
      <c r="E2151" s="5"/>
      <c r="F2151" s="4"/>
      <c r="G2151" s="4"/>
      <c r="H2151" s="4"/>
      <c r="I2151" s="6"/>
      <c r="J2151" s="4"/>
      <c r="K2151" s="4"/>
      <c r="L2151" s="7"/>
    </row>
    <row r="2152" spans="1:12">
      <c r="A2152" s="2"/>
      <c r="B2152" s="3"/>
      <c r="C2152" s="4"/>
      <c r="D2152" s="5"/>
      <c r="E2152" s="5"/>
      <c r="F2152" s="4"/>
      <c r="G2152" s="4"/>
      <c r="H2152" s="4"/>
      <c r="I2152" s="6"/>
      <c r="J2152" s="4"/>
      <c r="K2152" s="4"/>
      <c r="L2152" s="7"/>
    </row>
    <row r="2153" spans="1:12">
      <c r="A2153" s="2"/>
      <c r="B2153" s="3"/>
      <c r="C2153" s="4"/>
      <c r="D2153" s="5"/>
      <c r="E2153" s="5"/>
      <c r="F2153" s="4"/>
      <c r="G2153" s="4"/>
      <c r="H2153" s="4"/>
      <c r="I2153" s="6"/>
      <c r="J2153" s="4"/>
      <c r="K2153" s="4"/>
      <c r="L2153" s="7"/>
    </row>
    <row r="2154" spans="1:12">
      <c r="A2154" s="2"/>
      <c r="B2154" s="3"/>
      <c r="C2154" s="4"/>
      <c r="D2154" s="5"/>
      <c r="E2154" s="5"/>
      <c r="F2154" s="4"/>
      <c r="G2154" s="4"/>
      <c r="H2154" s="4"/>
      <c r="I2154" s="6"/>
      <c r="J2154" s="4"/>
      <c r="K2154" s="4"/>
      <c r="L2154" s="7"/>
    </row>
    <row r="2155" spans="1:12">
      <c r="A2155" s="2"/>
      <c r="B2155" s="3"/>
      <c r="C2155" s="4"/>
      <c r="D2155" s="5"/>
      <c r="E2155" s="5"/>
      <c r="F2155" s="4"/>
      <c r="G2155" s="4"/>
      <c r="H2155" s="4"/>
      <c r="I2155" s="6"/>
      <c r="J2155" s="4"/>
      <c r="K2155" s="4"/>
      <c r="L2155" s="7"/>
    </row>
    <row r="2156" spans="1:12">
      <c r="A2156" s="2"/>
      <c r="B2156" s="3"/>
      <c r="C2156" s="4"/>
      <c r="D2156" s="5"/>
      <c r="E2156" s="5"/>
      <c r="F2156" s="4"/>
      <c r="G2156" s="4"/>
      <c r="H2156" s="4"/>
      <c r="I2156" s="6"/>
      <c r="J2156" s="4"/>
      <c r="K2156" s="4"/>
      <c r="L2156" s="7"/>
    </row>
    <row r="2157" spans="1:12">
      <c r="A2157" s="2"/>
      <c r="B2157" s="3"/>
      <c r="C2157" s="4"/>
      <c r="D2157" s="5"/>
      <c r="E2157" s="5"/>
      <c r="F2157" s="4"/>
      <c r="G2157" s="4"/>
      <c r="H2157" s="4"/>
      <c r="I2157" s="6"/>
      <c r="J2157" s="4"/>
      <c r="K2157" s="4"/>
      <c r="L2157" s="7"/>
    </row>
    <row r="2158" spans="1:12">
      <c r="A2158" s="2"/>
      <c r="B2158" s="3"/>
      <c r="C2158" s="4"/>
      <c r="D2158" s="5"/>
      <c r="E2158" s="5"/>
      <c r="F2158" s="4"/>
      <c r="G2158" s="4"/>
      <c r="H2158" s="4"/>
      <c r="I2158" s="6"/>
      <c r="J2158" s="4"/>
      <c r="K2158" s="4"/>
      <c r="L2158" s="7"/>
    </row>
    <row r="2159" spans="1:12">
      <c r="A2159" s="2"/>
      <c r="B2159" s="3"/>
      <c r="C2159" s="4"/>
      <c r="D2159" s="5"/>
      <c r="E2159" s="5"/>
      <c r="F2159" s="4"/>
      <c r="G2159" s="4"/>
      <c r="H2159" s="4"/>
      <c r="I2159" s="6"/>
      <c r="J2159" s="4"/>
      <c r="K2159" s="4"/>
      <c r="L2159" s="7"/>
    </row>
    <row r="2160" spans="1:12">
      <c r="A2160" s="2"/>
      <c r="B2160" s="3"/>
      <c r="C2160" s="4"/>
      <c r="D2160" s="5"/>
      <c r="E2160" s="5"/>
      <c r="F2160" s="4"/>
      <c r="G2160" s="4"/>
      <c r="H2160" s="4"/>
      <c r="I2160" s="6"/>
      <c r="J2160" s="4"/>
      <c r="K2160" s="4"/>
      <c r="L2160" s="7"/>
    </row>
    <row r="2161" spans="1:12">
      <c r="A2161" s="2"/>
      <c r="B2161" s="3"/>
      <c r="C2161" s="4"/>
      <c r="D2161" s="5"/>
      <c r="E2161" s="5"/>
      <c r="F2161" s="4"/>
      <c r="G2161" s="4"/>
      <c r="H2161" s="4"/>
      <c r="I2161" s="6"/>
      <c r="J2161" s="4"/>
      <c r="K2161" s="4"/>
      <c r="L2161" s="7"/>
    </row>
    <row r="2162" spans="1:12">
      <c r="A2162" s="2"/>
      <c r="B2162" s="3"/>
      <c r="C2162" s="4"/>
      <c r="D2162" s="5"/>
      <c r="E2162" s="5"/>
      <c r="F2162" s="4"/>
      <c r="G2162" s="4"/>
      <c r="H2162" s="4"/>
      <c r="I2162" s="6"/>
      <c r="J2162" s="4"/>
      <c r="K2162" s="4"/>
      <c r="L2162" s="7"/>
    </row>
    <row r="2163" spans="1:12">
      <c r="A2163" s="2"/>
      <c r="B2163" s="3"/>
      <c r="C2163" s="4"/>
      <c r="D2163" s="5"/>
      <c r="E2163" s="5"/>
      <c r="F2163" s="4"/>
      <c r="G2163" s="4"/>
      <c r="H2163" s="4"/>
      <c r="I2163" s="6"/>
      <c r="J2163" s="4"/>
      <c r="K2163" s="4"/>
      <c r="L2163" s="7"/>
    </row>
    <row r="2164" spans="1:12">
      <c r="A2164" s="2"/>
      <c r="B2164" s="3"/>
      <c r="C2164" s="4"/>
      <c r="D2164" s="5"/>
      <c r="E2164" s="5"/>
      <c r="F2164" s="4"/>
      <c r="G2164" s="4"/>
      <c r="H2164" s="4"/>
      <c r="I2164" s="6"/>
      <c r="J2164" s="4"/>
      <c r="K2164" s="4"/>
      <c r="L2164" s="7"/>
    </row>
    <row r="2165" spans="1:12">
      <c r="A2165" s="2"/>
      <c r="B2165" s="3"/>
      <c r="C2165" s="4"/>
      <c r="D2165" s="5"/>
      <c r="E2165" s="5"/>
      <c r="F2165" s="4"/>
      <c r="G2165" s="4"/>
      <c r="H2165" s="4"/>
      <c r="I2165" s="6"/>
      <c r="J2165" s="4"/>
      <c r="K2165" s="4"/>
      <c r="L2165" s="7"/>
    </row>
    <row r="2166" spans="1:12">
      <c r="A2166" s="2"/>
      <c r="B2166" s="3"/>
      <c r="C2166" s="4"/>
      <c r="D2166" s="5"/>
      <c r="E2166" s="5"/>
      <c r="F2166" s="4"/>
      <c r="G2166" s="4"/>
      <c r="H2166" s="4"/>
      <c r="I2166" s="6"/>
      <c r="J2166" s="4"/>
      <c r="K2166" s="4"/>
      <c r="L2166" s="7"/>
    </row>
    <row r="2167" spans="1:12">
      <c r="A2167" s="2"/>
      <c r="B2167" s="3"/>
      <c r="C2167" s="4"/>
      <c r="D2167" s="5"/>
      <c r="E2167" s="5"/>
      <c r="F2167" s="4"/>
      <c r="G2167" s="4"/>
      <c r="H2167" s="4"/>
      <c r="I2167" s="6"/>
      <c r="J2167" s="4"/>
      <c r="K2167" s="4"/>
      <c r="L2167" s="7"/>
    </row>
    <row r="2168" spans="1:12">
      <c r="A2168" s="2"/>
      <c r="B2168" s="3"/>
      <c r="C2168" s="4"/>
      <c r="D2168" s="5"/>
      <c r="E2168" s="5"/>
      <c r="F2168" s="4"/>
      <c r="G2168" s="4"/>
      <c r="H2168" s="4"/>
      <c r="I2168" s="6"/>
      <c r="J2168" s="4"/>
      <c r="K2168" s="4"/>
      <c r="L2168" s="7"/>
    </row>
    <row r="2169" spans="1:12">
      <c r="A2169" s="2"/>
      <c r="B2169" s="3"/>
      <c r="C2169" s="4"/>
      <c r="D2169" s="5"/>
      <c r="E2169" s="5"/>
      <c r="F2169" s="4"/>
      <c r="G2169" s="4"/>
      <c r="H2169" s="4"/>
      <c r="I2169" s="6"/>
      <c r="J2169" s="4"/>
      <c r="K2169" s="4"/>
      <c r="L2169" s="7"/>
    </row>
    <row r="2170" spans="1:12">
      <c r="A2170" s="2"/>
      <c r="B2170" s="3"/>
      <c r="C2170" s="4"/>
      <c r="D2170" s="5"/>
      <c r="E2170" s="5"/>
      <c r="F2170" s="4"/>
      <c r="G2170" s="4"/>
      <c r="H2170" s="4"/>
      <c r="I2170" s="6"/>
      <c r="J2170" s="4"/>
      <c r="K2170" s="4"/>
      <c r="L2170" s="7"/>
    </row>
    <row r="2171" spans="1:12">
      <c r="A2171" s="2"/>
      <c r="B2171" s="3"/>
      <c r="C2171" s="4"/>
      <c r="D2171" s="5"/>
      <c r="E2171" s="5"/>
      <c r="F2171" s="4"/>
      <c r="G2171" s="4"/>
      <c r="H2171" s="4"/>
      <c r="I2171" s="6"/>
      <c r="J2171" s="4"/>
      <c r="K2171" s="4"/>
      <c r="L2171" s="7"/>
    </row>
    <row r="2172" spans="1:12">
      <c r="A2172" s="2"/>
      <c r="B2172" s="3"/>
      <c r="C2172" s="4"/>
      <c r="D2172" s="5"/>
      <c r="E2172" s="5"/>
      <c r="F2172" s="4"/>
      <c r="G2172" s="4"/>
      <c r="H2172" s="4"/>
      <c r="I2172" s="6"/>
      <c r="J2172" s="4"/>
      <c r="K2172" s="4"/>
      <c r="L2172" s="7"/>
    </row>
    <row r="2173" spans="1:12">
      <c r="A2173" s="2"/>
      <c r="B2173" s="3"/>
      <c r="C2173" s="4"/>
      <c r="D2173" s="5"/>
      <c r="E2173" s="5"/>
      <c r="F2173" s="4"/>
      <c r="G2173" s="4"/>
      <c r="H2173" s="4"/>
      <c r="I2173" s="6"/>
      <c r="J2173" s="4"/>
      <c r="K2173" s="4"/>
      <c r="L2173" s="7"/>
    </row>
    <row r="2174" spans="1:12">
      <c r="A2174" s="2"/>
      <c r="B2174" s="3"/>
      <c r="C2174" s="4"/>
      <c r="D2174" s="5"/>
      <c r="E2174" s="5"/>
      <c r="F2174" s="4"/>
      <c r="G2174" s="4"/>
      <c r="H2174" s="4"/>
      <c r="I2174" s="6"/>
      <c r="J2174" s="4"/>
      <c r="K2174" s="4"/>
      <c r="L2174" s="7"/>
    </row>
    <row r="2175" spans="1:12">
      <c r="A2175" s="2"/>
      <c r="B2175" s="3"/>
      <c r="C2175" s="4"/>
      <c r="D2175" s="5"/>
      <c r="E2175" s="5"/>
      <c r="F2175" s="4"/>
      <c r="G2175" s="4"/>
      <c r="H2175" s="4"/>
      <c r="I2175" s="6"/>
      <c r="J2175" s="4"/>
      <c r="K2175" s="4"/>
      <c r="L2175" s="7"/>
    </row>
    <row r="2176" spans="1:12">
      <c r="A2176" s="2"/>
      <c r="B2176" s="3"/>
      <c r="C2176" s="4"/>
      <c r="D2176" s="5"/>
      <c r="E2176" s="5"/>
      <c r="F2176" s="4"/>
      <c r="G2176" s="4"/>
      <c r="H2176" s="4"/>
      <c r="I2176" s="6"/>
      <c r="J2176" s="4"/>
      <c r="K2176" s="4"/>
      <c r="L2176" s="7"/>
    </row>
    <row r="2177" spans="1:12">
      <c r="A2177" s="2"/>
      <c r="B2177" s="3"/>
      <c r="C2177" s="4"/>
      <c r="D2177" s="5"/>
      <c r="E2177" s="5"/>
      <c r="F2177" s="4"/>
      <c r="G2177" s="4"/>
      <c r="H2177" s="4"/>
      <c r="I2177" s="6"/>
      <c r="J2177" s="4"/>
      <c r="K2177" s="4"/>
      <c r="L2177" s="7"/>
    </row>
    <row r="2178" spans="1:12">
      <c r="A2178" s="2"/>
      <c r="B2178" s="3"/>
      <c r="C2178" s="4"/>
      <c r="D2178" s="5"/>
      <c r="E2178" s="5"/>
      <c r="F2178" s="4"/>
      <c r="G2178" s="4"/>
      <c r="H2178" s="4"/>
      <c r="I2178" s="6"/>
      <c r="J2178" s="4"/>
      <c r="K2178" s="4"/>
      <c r="L2178" s="7"/>
    </row>
    <row r="2179" spans="1:12">
      <c r="A2179" s="2"/>
      <c r="B2179" s="3"/>
      <c r="C2179" s="4"/>
      <c r="D2179" s="5"/>
      <c r="E2179" s="5"/>
      <c r="F2179" s="4"/>
      <c r="G2179" s="4"/>
      <c r="H2179" s="4"/>
      <c r="I2179" s="6"/>
      <c r="J2179" s="4"/>
      <c r="K2179" s="4"/>
      <c r="L2179" s="7"/>
    </row>
    <row r="2180" spans="1:12">
      <c r="A2180" s="2"/>
      <c r="B2180" s="3"/>
      <c r="C2180" s="4"/>
      <c r="D2180" s="5"/>
      <c r="E2180" s="5"/>
      <c r="F2180" s="4"/>
      <c r="G2180" s="4"/>
      <c r="H2180" s="4"/>
      <c r="I2180" s="6"/>
      <c r="J2180" s="4"/>
      <c r="K2180" s="4"/>
      <c r="L2180" s="7"/>
    </row>
    <row r="2181" spans="1:12">
      <c r="A2181" s="2"/>
      <c r="B2181" s="3"/>
      <c r="C2181" s="4"/>
      <c r="D2181" s="5"/>
      <c r="E2181" s="5"/>
      <c r="F2181" s="4"/>
      <c r="G2181" s="4"/>
      <c r="H2181" s="4"/>
      <c r="I2181" s="6"/>
      <c r="J2181" s="4"/>
      <c r="K2181" s="4"/>
      <c r="L2181" s="7"/>
    </row>
    <row r="2182" spans="1:12">
      <c r="A2182" s="2"/>
      <c r="B2182" s="3"/>
      <c r="C2182" s="4"/>
      <c r="D2182" s="5"/>
      <c r="E2182" s="5"/>
      <c r="F2182" s="4"/>
      <c r="G2182" s="4"/>
      <c r="H2182" s="4"/>
      <c r="I2182" s="6"/>
      <c r="J2182" s="4"/>
      <c r="K2182" s="4"/>
      <c r="L2182" s="7"/>
    </row>
    <row r="2183" spans="1:12">
      <c r="A2183" s="2"/>
      <c r="B2183" s="3"/>
      <c r="C2183" s="4"/>
      <c r="D2183" s="5"/>
      <c r="E2183" s="5"/>
      <c r="F2183" s="4"/>
      <c r="G2183" s="4"/>
      <c r="H2183" s="4"/>
      <c r="I2183" s="6"/>
      <c r="J2183" s="4"/>
      <c r="K2183" s="4"/>
      <c r="L2183" s="7"/>
    </row>
    <row r="2184" spans="1:12">
      <c r="A2184" s="2"/>
      <c r="B2184" s="3"/>
      <c r="C2184" s="4"/>
      <c r="D2184" s="5"/>
      <c r="E2184" s="5"/>
      <c r="F2184" s="4"/>
      <c r="G2184" s="4"/>
      <c r="H2184" s="4"/>
      <c r="I2184" s="6"/>
      <c r="J2184" s="4"/>
      <c r="K2184" s="4"/>
      <c r="L2184" s="7"/>
    </row>
    <row r="2185" spans="1:12">
      <c r="A2185" s="2"/>
      <c r="B2185" s="3"/>
      <c r="C2185" s="4"/>
      <c r="D2185" s="5"/>
      <c r="E2185" s="5"/>
      <c r="F2185" s="4"/>
      <c r="G2185" s="4"/>
      <c r="H2185" s="4"/>
      <c r="I2185" s="6"/>
      <c r="J2185" s="4"/>
      <c r="K2185" s="4"/>
      <c r="L2185" s="7"/>
    </row>
    <row r="2186" spans="1:12">
      <c r="A2186" s="2"/>
      <c r="B2186" s="3"/>
      <c r="C2186" s="4"/>
      <c r="D2186" s="5"/>
      <c r="E2186" s="5"/>
      <c r="F2186" s="4"/>
      <c r="G2186" s="4"/>
      <c r="H2186" s="4"/>
      <c r="I2186" s="6"/>
      <c r="J2186" s="4"/>
      <c r="K2186" s="4"/>
      <c r="L2186" s="7"/>
    </row>
    <row r="2187" spans="1:12">
      <c r="A2187" s="2"/>
      <c r="B2187" s="3"/>
      <c r="C2187" s="4"/>
      <c r="D2187" s="5"/>
      <c r="E2187" s="5"/>
      <c r="F2187" s="4"/>
      <c r="G2187" s="4"/>
      <c r="H2187" s="4"/>
      <c r="I2187" s="6"/>
      <c r="J2187" s="4"/>
      <c r="K2187" s="4"/>
      <c r="L2187" s="7"/>
    </row>
    <row r="2188" spans="1:12">
      <c r="A2188" s="2"/>
      <c r="B2188" s="3"/>
      <c r="C2188" s="4"/>
      <c r="D2188" s="5"/>
      <c r="E2188" s="5"/>
      <c r="F2188" s="4"/>
      <c r="G2188" s="4"/>
      <c r="H2188" s="4"/>
      <c r="I2188" s="6"/>
      <c r="J2188" s="4"/>
      <c r="K2188" s="4"/>
      <c r="L2188" s="7"/>
    </row>
    <row r="2189" spans="1:12">
      <c r="A2189" s="2"/>
      <c r="B2189" s="3"/>
      <c r="C2189" s="4"/>
      <c r="D2189" s="5"/>
      <c r="E2189" s="5"/>
      <c r="F2189" s="4"/>
      <c r="G2189" s="4"/>
      <c r="H2189" s="4"/>
      <c r="I2189" s="6"/>
      <c r="J2189" s="4"/>
      <c r="K2189" s="4"/>
      <c r="L2189" s="7"/>
    </row>
    <row r="2190" spans="1:12">
      <c r="A2190" s="2"/>
      <c r="B2190" s="3"/>
      <c r="C2190" s="4"/>
      <c r="D2190" s="5"/>
      <c r="E2190" s="5"/>
      <c r="F2190" s="4"/>
      <c r="G2190" s="4"/>
      <c r="H2190" s="4"/>
      <c r="I2190" s="6"/>
      <c r="J2190" s="4"/>
      <c r="K2190" s="4"/>
      <c r="L2190" s="7"/>
    </row>
    <row r="2191" spans="1:12">
      <c r="A2191" s="2"/>
      <c r="B2191" s="3"/>
      <c r="C2191" s="4"/>
      <c r="D2191" s="5"/>
      <c r="E2191" s="5"/>
      <c r="F2191" s="4"/>
      <c r="G2191" s="4"/>
      <c r="H2191" s="4"/>
      <c r="I2191" s="6"/>
      <c r="J2191" s="4"/>
      <c r="K2191" s="4"/>
      <c r="L2191" s="7"/>
    </row>
    <row r="2192" spans="1:12">
      <c r="A2192" s="2"/>
      <c r="B2192" s="3"/>
      <c r="C2192" s="4"/>
      <c r="D2192" s="5"/>
      <c r="E2192" s="5"/>
      <c r="F2192" s="4"/>
      <c r="G2192" s="4"/>
      <c r="H2192" s="4"/>
      <c r="I2192" s="6"/>
      <c r="J2192" s="4"/>
      <c r="K2192" s="4"/>
      <c r="L2192" s="7"/>
    </row>
    <row r="2193" spans="1:12">
      <c r="A2193" s="2"/>
      <c r="B2193" s="3"/>
      <c r="C2193" s="4"/>
      <c r="D2193" s="5"/>
      <c r="E2193" s="5"/>
      <c r="F2193" s="4"/>
      <c r="G2193" s="4"/>
      <c r="H2193" s="4"/>
      <c r="I2193" s="6"/>
      <c r="J2193" s="4"/>
      <c r="K2193" s="4"/>
      <c r="L2193" s="7"/>
    </row>
    <row r="2194" spans="1:12">
      <c r="A2194" s="2"/>
      <c r="B2194" s="3"/>
      <c r="C2194" s="4"/>
      <c r="D2194" s="5"/>
      <c r="E2194" s="5"/>
      <c r="F2194" s="4"/>
      <c r="G2194" s="4"/>
      <c r="H2194" s="4"/>
      <c r="I2194" s="6"/>
      <c r="J2194" s="4"/>
      <c r="K2194" s="4"/>
      <c r="L2194" s="7"/>
    </row>
    <row r="2195" spans="1:12">
      <c r="A2195" s="2"/>
      <c r="B2195" s="3"/>
      <c r="C2195" s="4"/>
      <c r="D2195" s="5"/>
      <c r="E2195" s="5"/>
      <c r="F2195" s="4"/>
      <c r="G2195" s="4"/>
      <c r="H2195" s="4"/>
      <c r="I2195" s="6"/>
      <c r="J2195" s="4"/>
      <c r="K2195" s="4"/>
      <c r="L2195" s="7"/>
    </row>
    <row r="2196" spans="1:12">
      <c r="A2196" s="2"/>
      <c r="B2196" s="3"/>
      <c r="C2196" s="4"/>
      <c r="D2196" s="5"/>
      <c r="E2196" s="5"/>
      <c r="F2196" s="4"/>
      <c r="G2196" s="4"/>
      <c r="H2196" s="4"/>
      <c r="I2196" s="6"/>
      <c r="J2196" s="4"/>
      <c r="K2196" s="4"/>
      <c r="L2196" s="7"/>
    </row>
    <row r="2197" spans="1:12">
      <c r="A2197" s="2"/>
      <c r="B2197" s="3"/>
      <c r="C2197" s="4"/>
      <c r="D2197" s="5"/>
      <c r="E2197" s="5"/>
      <c r="F2197" s="4"/>
      <c r="G2197" s="4"/>
      <c r="H2197" s="4"/>
      <c r="I2197" s="6"/>
      <c r="J2197" s="4"/>
      <c r="K2197" s="4"/>
      <c r="L2197" s="7"/>
    </row>
    <row r="2198" spans="1:12">
      <c r="A2198" s="2"/>
      <c r="B2198" s="3"/>
      <c r="C2198" s="4"/>
      <c r="D2198" s="5"/>
      <c r="E2198" s="5"/>
      <c r="F2198" s="4"/>
      <c r="G2198" s="4"/>
      <c r="H2198" s="4"/>
      <c r="I2198" s="6"/>
      <c r="J2198" s="4"/>
      <c r="K2198" s="4"/>
      <c r="L2198" s="7"/>
    </row>
    <row r="2199" spans="1:12">
      <c r="A2199" s="2"/>
      <c r="B2199" s="3"/>
      <c r="C2199" s="4"/>
      <c r="D2199" s="5"/>
      <c r="E2199" s="5"/>
      <c r="F2199" s="4"/>
      <c r="G2199" s="4"/>
      <c r="H2199" s="4"/>
      <c r="I2199" s="6"/>
      <c r="J2199" s="4"/>
      <c r="K2199" s="4"/>
      <c r="L2199" s="7"/>
    </row>
    <row r="2200" spans="1:12">
      <c r="A2200" s="2"/>
      <c r="B2200" s="3"/>
      <c r="C2200" s="4"/>
      <c r="D2200" s="5"/>
      <c r="E2200" s="5"/>
      <c r="F2200" s="4"/>
      <c r="G2200" s="4"/>
      <c r="H2200" s="4"/>
      <c r="I2200" s="6"/>
      <c r="J2200" s="4"/>
      <c r="K2200" s="4"/>
      <c r="L2200" s="7"/>
    </row>
    <row r="2201" spans="1:12">
      <c r="A2201" s="2"/>
      <c r="B2201" s="3"/>
      <c r="C2201" s="4"/>
      <c r="D2201" s="5"/>
      <c r="E2201" s="5"/>
      <c r="F2201" s="4"/>
      <c r="G2201" s="4"/>
      <c r="H2201" s="4"/>
      <c r="I2201" s="6"/>
      <c r="J2201" s="4"/>
      <c r="K2201" s="4"/>
      <c r="L2201" s="7"/>
    </row>
    <row r="2202" spans="1:12">
      <c r="A2202" s="2"/>
      <c r="B2202" s="3"/>
      <c r="C2202" s="4"/>
      <c r="D2202" s="5"/>
      <c r="E2202" s="5"/>
      <c r="F2202" s="4"/>
      <c r="G2202" s="4"/>
      <c r="H2202" s="4"/>
      <c r="I2202" s="6"/>
      <c r="J2202" s="4"/>
      <c r="K2202" s="4"/>
      <c r="L2202" s="7"/>
    </row>
    <row r="2203" spans="1:12">
      <c r="A2203" s="2"/>
      <c r="B2203" s="3"/>
      <c r="C2203" s="4"/>
      <c r="D2203" s="5"/>
      <c r="E2203" s="5"/>
      <c r="F2203" s="4"/>
      <c r="G2203" s="4"/>
      <c r="H2203" s="4"/>
      <c r="I2203" s="6"/>
      <c r="J2203" s="4"/>
      <c r="K2203" s="4"/>
      <c r="L2203" s="7"/>
    </row>
    <row r="2204" spans="1:12">
      <c r="A2204" s="2"/>
      <c r="B2204" s="3"/>
      <c r="C2204" s="4"/>
      <c r="D2204" s="5"/>
      <c r="E2204" s="5"/>
      <c r="F2204" s="4"/>
      <c r="G2204" s="4"/>
      <c r="H2204" s="4"/>
      <c r="I2204" s="6"/>
      <c r="J2204" s="4"/>
      <c r="K2204" s="4"/>
      <c r="L2204" s="7"/>
    </row>
    <row r="2205" spans="1:12">
      <c r="A2205" s="2"/>
      <c r="B2205" s="3"/>
      <c r="C2205" s="4"/>
      <c r="D2205" s="5"/>
      <c r="E2205" s="5"/>
      <c r="F2205" s="4"/>
      <c r="G2205" s="4"/>
      <c r="H2205" s="4"/>
      <c r="I2205" s="6"/>
      <c r="J2205" s="4"/>
      <c r="K2205" s="4"/>
      <c r="L2205" s="7"/>
    </row>
    <row r="2206" spans="1:12">
      <c r="A2206" s="2"/>
      <c r="B2206" s="3"/>
      <c r="C2206" s="4"/>
      <c r="D2206" s="5"/>
      <c r="E2206" s="5"/>
      <c r="F2206" s="4"/>
      <c r="G2206" s="4"/>
      <c r="H2206" s="4"/>
      <c r="I2206" s="6"/>
      <c r="J2206" s="4"/>
      <c r="K2206" s="4"/>
      <c r="L2206" s="7"/>
    </row>
    <row r="2207" spans="1:12">
      <c r="A2207" s="2"/>
      <c r="B2207" s="3"/>
      <c r="C2207" s="4"/>
      <c r="D2207" s="5"/>
      <c r="E2207" s="5"/>
      <c r="F2207" s="4"/>
      <c r="G2207" s="4"/>
      <c r="H2207" s="4"/>
      <c r="I2207" s="6"/>
      <c r="J2207" s="4"/>
      <c r="K2207" s="4"/>
      <c r="L2207" s="7"/>
    </row>
    <row r="2208" spans="1:12">
      <c r="A2208" s="2"/>
      <c r="B2208" s="3"/>
      <c r="C2208" s="4"/>
      <c r="D2208" s="5"/>
      <c r="E2208" s="5"/>
      <c r="F2208" s="4"/>
      <c r="G2208" s="4"/>
      <c r="H2208" s="4"/>
      <c r="I2208" s="6"/>
      <c r="J2208" s="4"/>
      <c r="K2208" s="4"/>
      <c r="L2208" s="7"/>
    </row>
    <row r="2209" spans="1:12">
      <c r="A2209" s="2"/>
      <c r="B2209" s="3"/>
      <c r="C2209" s="4"/>
      <c r="D2209" s="5"/>
      <c r="E2209" s="5"/>
      <c r="F2209" s="4"/>
      <c r="G2209" s="4"/>
      <c r="H2209" s="4"/>
      <c r="I2209" s="6"/>
      <c r="J2209" s="4"/>
      <c r="K2209" s="4"/>
      <c r="L2209" s="7"/>
    </row>
    <row r="2210" spans="1:12">
      <c r="A2210" s="2"/>
      <c r="B2210" s="3"/>
      <c r="C2210" s="4"/>
      <c r="D2210" s="5"/>
      <c r="E2210" s="5"/>
      <c r="F2210" s="4"/>
      <c r="G2210" s="4"/>
      <c r="H2210" s="4"/>
      <c r="I2210" s="6"/>
      <c r="J2210" s="4"/>
      <c r="K2210" s="4"/>
      <c r="L2210" s="7"/>
    </row>
    <row r="2211" spans="1:12">
      <c r="A2211" s="2"/>
      <c r="B2211" s="3"/>
      <c r="C2211" s="4"/>
      <c r="D2211" s="5"/>
      <c r="E2211" s="5"/>
      <c r="F2211" s="4"/>
      <c r="G2211" s="4"/>
      <c r="H2211" s="4"/>
      <c r="I2211" s="6"/>
      <c r="J2211" s="4"/>
      <c r="K2211" s="4"/>
      <c r="L2211" s="7"/>
    </row>
    <row r="2212" spans="1:12">
      <c r="A2212" s="2"/>
      <c r="B2212" s="3"/>
      <c r="C2212" s="4"/>
      <c r="D2212" s="5"/>
      <c r="E2212" s="5"/>
      <c r="F2212" s="4"/>
      <c r="G2212" s="4"/>
      <c r="H2212" s="4"/>
      <c r="I2212" s="6"/>
      <c r="J2212" s="4"/>
      <c r="K2212" s="4"/>
      <c r="L2212" s="7"/>
    </row>
    <row r="2213" spans="1:12">
      <c r="A2213" s="2"/>
      <c r="B2213" s="3"/>
      <c r="C2213" s="4"/>
      <c r="D2213" s="5"/>
      <c r="E2213" s="5"/>
      <c r="F2213" s="4"/>
      <c r="G2213" s="4"/>
      <c r="H2213" s="4"/>
      <c r="I2213" s="6"/>
      <c r="J2213" s="4"/>
      <c r="K2213" s="4"/>
      <c r="L2213" s="7"/>
    </row>
    <row r="2214" spans="1:12">
      <c r="A2214" s="2"/>
      <c r="B2214" s="3"/>
      <c r="C2214" s="4"/>
      <c r="D2214" s="5"/>
      <c r="E2214" s="5"/>
      <c r="F2214" s="4"/>
      <c r="G2214" s="4"/>
      <c r="H2214" s="4"/>
      <c r="I2214" s="6"/>
      <c r="J2214" s="4"/>
      <c r="K2214" s="4"/>
      <c r="L2214" s="7"/>
    </row>
    <row r="2215" spans="1:12">
      <c r="A2215" s="2"/>
      <c r="B2215" s="3"/>
      <c r="C2215" s="4"/>
      <c r="D2215" s="5"/>
      <c r="E2215" s="5"/>
      <c r="F2215" s="4"/>
      <c r="G2215" s="4"/>
      <c r="H2215" s="4"/>
      <c r="I2215" s="6"/>
      <c r="J2215" s="4"/>
      <c r="K2215" s="4"/>
      <c r="L2215" s="7"/>
    </row>
    <row r="2216" spans="1:12">
      <c r="A2216" s="2"/>
      <c r="B2216" s="3"/>
      <c r="C2216" s="4"/>
      <c r="D2216" s="5"/>
      <c r="E2216" s="5"/>
      <c r="F2216" s="4"/>
      <c r="G2216" s="4"/>
      <c r="H2216" s="4"/>
      <c r="I2216" s="6"/>
      <c r="J2216" s="4"/>
      <c r="K2216" s="4"/>
      <c r="L2216" s="7"/>
    </row>
    <row r="2217" spans="1:12">
      <c r="A2217" s="2"/>
      <c r="B2217" s="3"/>
      <c r="C2217" s="4"/>
      <c r="D2217" s="5"/>
      <c r="E2217" s="5"/>
      <c r="F2217" s="4"/>
      <c r="G2217" s="4"/>
      <c r="H2217" s="4"/>
      <c r="I2217" s="6"/>
      <c r="J2217" s="4"/>
      <c r="K2217" s="4"/>
      <c r="L2217" s="7"/>
    </row>
    <row r="2218" spans="1:12">
      <c r="A2218" s="2"/>
      <c r="B2218" s="3"/>
      <c r="C2218" s="4"/>
      <c r="D2218" s="5"/>
      <c r="E2218" s="5"/>
      <c r="F2218" s="4"/>
      <c r="G2218" s="4"/>
      <c r="H2218" s="4"/>
      <c r="I2218" s="6"/>
      <c r="J2218" s="4"/>
      <c r="K2218" s="4"/>
      <c r="L2218" s="7"/>
    </row>
    <row r="2219" spans="1:12">
      <c r="A2219" s="2"/>
      <c r="B2219" s="3"/>
      <c r="C2219" s="4"/>
      <c r="D2219" s="5"/>
      <c r="E2219" s="5"/>
      <c r="F2219" s="4"/>
      <c r="G2219" s="4"/>
      <c r="H2219" s="4"/>
      <c r="I2219" s="6"/>
      <c r="J2219" s="4"/>
      <c r="K2219" s="4"/>
      <c r="L2219" s="7"/>
    </row>
    <row r="2220" spans="1:12">
      <c r="A2220" s="2"/>
      <c r="B2220" s="3"/>
      <c r="C2220" s="4"/>
      <c r="D2220" s="5"/>
      <c r="E2220" s="5"/>
      <c r="F2220" s="4"/>
      <c r="G2220" s="4"/>
      <c r="H2220" s="4"/>
      <c r="I2220" s="6"/>
      <c r="J2220" s="4"/>
      <c r="K2220" s="4"/>
      <c r="L2220" s="7"/>
    </row>
    <row r="2221" spans="1:12">
      <c r="A2221" s="2"/>
      <c r="B2221" s="3"/>
      <c r="C2221" s="4"/>
      <c r="D2221" s="5"/>
      <c r="E2221" s="5"/>
      <c r="F2221" s="4"/>
      <c r="G2221" s="4"/>
      <c r="H2221" s="4"/>
      <c r="I2221" s="6"/>
      <c r="J2221" s="4"/>
      <c r="K2221" s="4"/>
      <c r="L2221" s="7"/>
    </row>
    <row r="2222" spans="1:12">
      <c r="A2222" s="2"/>
      <c r="B2222" s="3"/>
      <c r="C2222" s="4"/>
      <c r="D2222" s="5"/>
      <c r="E2222" s="5"/>
      <c r="F2222" s="4"/>
      <c r="G2222" s="4"/>
      <c r="H2222" s="4"/>
      <c r="I2222" s="6"/>
      <c r="J2222" s="4"/>
      <c r="K2222" s="4"/>
      <c r="L2222" s="7"/>
    </row>
    <row r="2223" spans="1:12">
      <c r="A2223" s="2"/>
      <c r="B2223" s="3"/>
      <c r="C2223" s="4"/>
      <c r="D2223" s="5"/>
      <c r="E2223" s="5"/>
      <c r="F2223" s="4"/>
      <c r="G2223" s="4"/>
      <c r="H2223" s="4"/>
      <c r="I2223" s="6"/>
      <c r="J2223" s="4"/>
      <c r="K2223" s="4"/>
      <c r="L2223" s="7"/>
    </row>
    <row r="2224" spans="1:12">
      <c r="A2224" s="2"/>
      <c r="B2224" s="3"/>
      <c r="C2224" s="4"/>
      <c r="D2224" s="5"/>
      <c r="E2224" s="5"/>
      <c r="F2224" s="4"/>
      <c r="G2224" s="4"/>
      <c r="H2224" s="4"/>
      <c r="I2224" s="6"/>
      <c r="J2224" s="4"/>
      <c r="K2224" s="4"/>
      <c r="L2224" s="7"/>
    </row>
    <row r="2225" spans="1:12">
      <c r="A2225" s="2"/>
      <c r="B2225" s="3"/>
      <c r="C2225" s="4"/>
      <c r="D2225" s="5"/>
      <c r="E2225" s="5"/>
      <c r="F2225" s="4"/>
      <c r="G2225" s="4"/>
      <c r="H2225" s="4"/>
      <c r="I2225" s="6"/>
      <c r="J2225" s="4"/>
      <c r="K2225" s="4"/>
      <c r="L2225" s="7"/>
    </row>
    <row r="2226" spans="1:12">
      <c r="A2226" s="2"/>
      <c r="B2226" s="3"/>
      <c r="C2226" s="4"/>
      <c r="D2226" s="5"/>
      <c r="E2226" s="5"/>
      <c r="F2226" s="4"/>
      <c r="G2226" s="4"/>
      <c r="H2226" s="4"/>
      <c r="I2226" s="6"/>
      <c r="J2226" s="4"/>
      <c r="K2226" s="4"/>
      <c r="L2226" s="7"/>
    </row>
    <row r="2227" spans="1:12">
      <c r="A2227" s="2"/>
      <c r="B2227" s="3"/>
      <c r="C2227" s="4"/>
      <c r="D2227" s="5"/>
      <c r="E2227" s="5"/>
      <c r="F2227" s="4"/>
      <c r="G2227" s="4"/>
      <c r="H2227" s="4"/>
      <c r="I2227" s="6"/>
      <c r="J2227" s="4"/>
      <c r="K2227" s="4"/>
      <c r="L2227" s="7"/>
    </row>
    <row r="2228" spans="1:12">
      <c r="A2228" s="2"/>
      <c r="B2228" s="3"/>
      <c r="C2228" s="4"/>
      <c r="D2228" s="5"/>
      <c r="E2228" s="5"/>
      <c r="F2228" s="4"/>
      <c r="G2228" s="4"/>
      <c r="H2228" s="4"/>
      <c r="I2228" s="6"/>
      <c r="J2228" s="4"/>
      <c r="K2228" s="4"/>
      <c r="L2228" s="7"/>
    </row>
    <row r="2229" spans="1:12">
      <c r="A2229" s="2"/>
      <c r="B2229" s="3"/>
      <c r="C2229" s="4"/>
      <c r="D2229" s="5"/>
      <c r="E2229" s="5"/>
      <c r="F2229" s="4"/>
      <c r="G2229" s="4"/>
      <c r="H2229" s="4"/>
      <c r="I2229" s="6"/>
      <c r="J2229" s="4"/>
      <c r="K2229" s="4"/>
      <c r="L2229" s="7"/>
    </row>
    <row r="2230" spans="1:12">
      <c r="A2230" s="2"/>
      <c r="B2230" s="3"/>
      <c r="C2230" s="4"/>
      <c r="D2230" s="5"/>
      <c r="E2230" s="5"/>
      <c r="F2230" s="4"/>
      <c r="G2230" s="4"/>
      <c r="H2230" s="4"/>
      <c r="I2230" s="6"/>
      <c r="J2230" s="4"/>
      <c r="K2230" s="4"/>
      <c r="L2230" s="7"/>
    </row>
    <row r="2231" spans="1:12">
      <c r="A2231" s="2"/>
      <c r="B2231" s="3"/>
      <c r="C2231" s="4"/>
      <c r="D2231" s="5"/>
      <c r="E2231" s="5"/>
      <c r="F2231" s="4"/>
      <c r="G2231" s="4"/>
      <c r="H2231" s="4"/>
      <c r="I2231" s="6"/>
      <c r="J2231" s="4"/>
      <c r="K2231" s="4"/>
      <c r="L2231" s="7"/>
    </row>
    <row r="2232" spans="1:12">
      <c r="A2232" s="2"/>
      <c r="B2232" s="3"/>
      <c r="C2232" s="4"/>
      <c r="D2232" s="5"/>
      <c r="E2232" s="5"/>
      <c r="F2232" s="4"/>
      <c r="G2232" s="4"/>
      <c r="H2232" s="4"/>
      <c r="I2232" s="6"/>
      <c r="J2232" s="4"/>
      <c r="K2232" s="4"/>
      <c r="L2232" s="7"/>
    </row>
    <row r="2233" spans="1:12">
      <c r="A2233" s="2"/>
      <c r="B2233" s="3"/>
      <c r="C2233" s="4"/>
      <c r="D2233" s="5"/>
      <c r="E2233" s="5"/>
      <c r="F2233" s="4"/>
      <c r="G2233" s="4"/>
      <c r="H2233" s="4"/>
      <c r="I2233" s="6"/>
      <c r="J2233" s="4"/>
      <c r="K2233" s="4"/>
      <c r="L2233" s="7"/>
    </row>
    <row r="2234" spans="1:12">
      <c r="A2234" s="2"/>
      <c r="B2234" s="3"/>
      <c r="C2234" s="4"/>
      <c r="D2234" s="5"/>
      <c r="E2234" s="5"/>
      <c r="F2234" s="4"/>
      <c r="G2234" s="4"/>
      <c r="H2234" s="4"/>
      <c r="I2234" s="6"/>
      <c r="J2234" s="4"/>
      <c r="K2234" s="4"/>
      <c r="L2234" s="7"/>
    </row>
    <row r="2235" spans="1:12">
      <c r="A2235" s="2"/>
      <c r="B2235" s="3"/>
      <c r="C2235" s="4"/>
      <c r="D2235" s="5"/>
      <c r="E2235" s="5"/>
      <c r="F2235" s="4"/>
      <c r="G2235" s="4"/>
      <c r="H2235" s="4"/>
      <c r="I2235" s="6"/>
      <c r="J2235" s="4"/>
      <c r="K2235" s="4"/>
      <c r="L2235" s="7"/>
    </row>
    <row r="2236" spans="1:12">
      <c r="A2236" s="2"/>
      <c r="B2236" s="3"/>
      <c r="C2236" s="4"/>
      <c r="D2236" s="5"/>
      <c r="E2236" s="5"/>
      <c r="F2236" s="4"/>
      <c r="G2236" s="4"/>
      <c r="H2236" s="4"/>
      <c r="I2236" s="6"/>
      <c r="J2236" s="4"/>
      <c r="K2236" s="4"/>
      <c r="L2236" s="7"/>
    </row>
    <row r="2237" spans="1:12">
      <c r="A2237" s="2"/>
      <c r="B2237" s="3"/>
      <c r="C2237" s="4"/>
      <c r="D2237" s="5"/>
      <c r="E2237" s="5"/>
      <c r="F2237" s="4"/>
      <c r="G2237" s="4"/>
      <c r="H2237" s="4"/>
      <c r="I2237" s="6"/>
      <c r="J2237" s="4"/>
      <c r="K2237" s="4"/>
      <c r="L2237" s="7"/>
    </row>
    <row r="2238" spans="1:12">
      <c r="A2238" s="2"/>
      <c r="B2238" s="3"/>
      <c r="C2238" s="4"/>
      <c r="D2238" s="5"/>
      <c r="E2238" s="5"/>
      <c r="F2238" s="4"/>
      <c r="G2238" s="4"/>
      <c r="H2238" s="4"/>
      <c r="I2238" s="6"/>
      <c r="J2238" s="4"/>
      <c r="K2238" s="4"/>
      <c r="L2238" s="7"/>
    </row>
    <row r="2239" spans="1:12">
      <c r="A2239" s="2"/>
      <c r="B2239" s="3"/>
      <c r="C2239" s="4"/>
      <c r="D2239" s="5"/>
      <c r="E2239" s="5"/>
      <c r="F2239" s="4"/>
      <c r="G2239" s="4"/>
      <c r="H2239" s="4"/>
      <c r="I2239" s="6"/>
      <c r="J2239" s="4"/>
      <c r="K2239" s="4"/>
      <c r="L2239" s="7"/>
    </row>
    <row r="2240" spans="1:12">
      <c r="A2240" s="2"/>
      <c r="B2240" s="3"/>
      <c r="C2240" s="4"/>
      <c r="D2240" s="5"/>
      <c r="E2240" s="5"/>
      <c r="F2240" s="4"/>
      <c r="G2240" s="4"/>
      <c r="H2240" s="4"/>
      <c r="I2240" s="6"/>
      <c r="J2240" s="4"/>
      <c r="K2240" s="4"/>
      <c r="L2240" s="7"/>
    </row>
    <row r="2241" spans="1:12">
      <c r="A2241" s="2"/>
      <c r="B2241" s="3"/>
      <c r="C2241" s="4"/>
      <c r="D2241" s="5"/>
      <c r="E2241" s="5"/>
      <c r="F2241" s="4"/>
      <c r="G2241" s="4"/>
      <c r="H2241" s="4"/>
      <c r="I2241" s="6"/>
      <c r="J2241" s="4"/>
      <c r="K2241" s="4"/>
      <c r="L2241" s="7"/>
    </row>
    <row r="2242" spans="1:12">
      <c r="A2242" s="2"/>
      <c r="B2242" s="3"/>
      <c r="C2242" s="4"/>
      <c r="D2242" s="5"/>
      <c r="E2242" s="5"/>
      <c r="F2242" s="4"/>
      <c r="G2242" s="4"/>
      <c r="H2242" s="4"/>
      <c r="I2242" s="6"/>
      <c r="J2242" s="4"/>
      <c r="K2242" s="4"/>
      <c r="L2242" s="7"/>
    </row>
    <row r="2243" spans="1:12">
      <c r="A2243" s="2"/>
      <c r="B2243" s="3"/>
      <c r="C2243" s="4"/>
      <c r="D2243" s="5"/>
      <c r="E2243" s="5"/>
      <c r="F2243" s="4"/>
      <c r="G2243" s="4"/>
      <c r="H2243" s="4"/>
      <c r="I2243" s="6"/>
      <c r="J2243" s="4"/>
      <c r="K2243" s="4"/>
      <c r="L2243" s="7"/>
    </row>
    <row r="2244" spans="1:12">
      <c r="A2244" s="2"/>
      <c r="B2244" s="3"/>
      <c r="C2244" s="4"/>
      <c r="D2244" s="5"/>
      <c r="E2244" s="5"/>
      <c r="F2244" s="4"/>
      <c r="G2244" s="4"/>
      <c r="H2244" s="4"/>
      <c r="I2244" s="6"/>
      <c r="J2244" s="4"/>
      <c r="K2244" s="4"/>
      <c r="L2244" s="7"/>
    </row>
    <row r="2245" spans="1:12">
      <c r="A2245" s="2"/>
      <c r="B2245" s="3"/>
      <c r="C2245" s="4"/>
      <c r="D2245" s="5"/>
      <c r="E2245" s="5"/>
      <c r="F2245" s="4"/>
      <c r="G2245" s="4"/>
      <c r="H2245" s="4"/>
      <c r="I2245" s="6"/>
      <c r="J2245" s="4"/>
      <c r="K2245" s="4"/>
      <c r="L2245" s="7"/>
    </row>
    <row r="2246" spans="1:12">
      <c r="A2246" s="2"/>
      <c r="B2246" s="3"/>
      <c r="C2246" s="4"/>
      <c r="D2246" s="5"/>
      <c r="E2246" s="5"/>
      <c r="F2246" s="4"/>
      <c r="G2246" s="4"/>
      <c r="H2246" s="4"/>
      <c r="I2246" s="6"/>
      <c r="J2246" s="4"/>
      <c r="K2246" s="4"/>
      <c r="L2246" s="7"/>
    </row>
    <row r="2247" spans="1:12">
      <c r="A2247" s="2"/>
      <c r="B2247" s="3"/>
      <c r="C2247" s="4"/>
      <c r="D2247" s="5"/>
      <c r="E2247" s="5"/>
      <c r="F2247" s="4"/>
      <c r="G2247" s="4"/>
      <c r="H2247" s="4"/>
      <c r="I2247" s="6"/>
      <c r="J2247" s="4"/>
      <c r="K2247" s="4"/>
      <c r="L2247" s="7"/>
    </row>
    <row r="2248" spans="1:12">
      <c r="A2248" s="2"/>
      <c r="B2248" s="3"/>
      <c r="C2248" s="4"/>
      <c r="D2248" s="5"/>
      <c r="E2248" s="5"/>
      <c r="F2248" s="4"/>
      <c r="G2248" s="4"/>
      <c r="H2248" s="4"/>
      <c r="I2248" s="6"/>
      <c r="J2248" s="4"/>
      <c r="K2248" s="4"/>
      <c r="L2248" s="7"/>
    </row>
    <row r="2249" spans="1:12">
      <c r="A2249" s="2"/>
      <c r="B2249" s="3"/>
      <c r="C2249" s="4"/>
      <c r="D2249" s="5"/>
      <c r="E2249" s="5"/>
      <c r="F2249" s="4"/>
      <c r="G2249" s="4"/>
      <c r="H2249" s="4"/>
      <c r="I2249" s="6"/>
      <c r="J2249" s="4"/>
      <c r="K2249" s="4"/>
      <c r="L2249" s="7"/>
    </row>
    <row r="2250" spans="1:12">
      <c r="A2250" s="2"/>
      <c r="B2250" s="3"/>
      <c r="C2250" s="4"/>
      <c r="D2250" s="5"/>
      <c r="E2250" s="5"/>
      <c r="F2250" s="4"/>
      <c r="G2250" s="4"/>
      <c r="H2250" s="4"/>
      <c r="I2250" s="6"/>
      <c r="J2250" s="4"/>
      <c r="K2250" s="4"/>
      <c r="L2250" s="7"/>
    </row>
    <row r="2251" spans="1:12">
      <c r="A2251" s="2"/>
      <c r="B2251" s="3"/>
      <c r="C2251" s="4"/>
      <c r="D2251" s="5"/>
      <c r="E2251" s="5"/>
      <c r="F2251" s="4"/>
      <c r="G2251" s="4"/>
      <c r="H2251" s="4"/>
      <c r="I2251" s="6"/>
      <c r="J2251" s="4"/>
      <c r="K2251" s="4"/>
      <c r="L2251" s="7"/>
    </row>
    <row r="2252" spans="1:12">
      <c r="A2252" s="2"/>
      <c r="B2252" s="3"/>
      <c r="C2252" s="4"/>
      <c r="D2252" s="5"/>
      <c r="E2252" s="5"/>
      <c r="F2252" s="4"/>
      <c r="G2252" s="4"/>
      <c r="H2252" s="4"/>
      <c r="I2252" s="6"/>
      <c r="J2252" s="4"/>
      <c r="K2252" s="4"/>
      <c r="L2252" s="7"/>
    </row>
    <row r="2253" spans="1:12">
      <c r="A2253" s="2"/>
      <c r="B2253" s="3"/>
      <c r="C2253" s="4"/>
      <c r="D2253" s="5"/>
      <c r="E2253" s="5"/>
      <c r="F2253" s="4"/>
      <c r="G2253" s="4"/>
      <c r="H2253" s="4"/>
      <c r="I2253" s="6"/>
      <c r="J2253" s="4"/>
      <c r="K2253" s="4"/>
      <c r="L2253" s="7"/>
    </row>
    <row r="2254" spans="1:12">
      <c r="A2254" s="2"/>
      <c r="B2254" s="3"/>
      <c r="C2254" s="4"/>
      <c r="D2254" s="5"/>
      <c r="E2254" s="5"/>
      <c r="F2254" s="4"/>
      <c r="G2254" s="4"/>
      <c r="H2254" s="4"/>
      <c r="I2254" s="6"/>
      <c r="J2254" s="4"/>
      <c r="K2254" s="4"/>
      <c r="L2254" s="7"/>
    </row>
    <row r="2255" spans="1:12">
      <c r="A2255" s="2"/>
      <c r="B2255" s="3"/>
      <c r="C2255" s="4"/>
      <c r="D2255" s="5"/>
      <c r="E2255" s="5"/>
      <c r="F2255" s="4"/>
      <c r="G2255" s="4"/>
      <c r="H2255" s="4"/>
      <c r="I2255" s="6"/>
      <c r="J2255" s="4"/>
      <c r="K2255" s="4"/>
      <c r="L2255" s="7"/>
    </row>
    <row r="2256" spans="1:12">
      <c r="A2256" s="2"/>
      <c r="B2256" s="3"/>
      <c r="C2256" s="4"/>
      <c r="D2256" s="5"/>
      <c r="E2256" s="5"/>
      <c r="F2256" s="4"/>
      <c r="G2256" s="4"/>
      <c r="H2256" s="4"/>
      <c r="I2256" s="6"/>
      <c r="J2256" s="4"/>
      <c r="K2256" s="4"/>
      <c r="L2256" s="7"/>
    </row>
    <row r="2257" spans="1:12">
      <c r="A2257" s="2"/>
      <c r="B2257" s="3"/>
      <c r="C2257" s="4"/>
      <c r="D2257" s="5"/>
      <c r="E2257" s="5"/>
      <c r="F2257" s="4"/>
      <c r="G2257" s="4"/>
      <c r="H2257" s="4"/>
      <c r="I2257" s="6"/>
      <c r="J2257" s="4"/>
      <c r="K2257" s="4"/>
      <c r="L2257" s="7"/>
    </row>
    <row r="2258" spans="1:12">
      <c r="A2258" s="2"/>
      <c r="B2258" s="3"/>
      <c r="C2258" s="4"/>
      <c r="D2258" s="5"/>
      <c r="E2258" s="5"/>
      <c r="F2258" s="4"/>
      <c r="G2258" s="4"/>
      <c r="H2258" s="4"/>
      <c r="I2258" s="6"/>
      <c r="J2258" s="4"/>
      <c r="K2258" s="4"/>
      <c r="L2258" s="7"/>
    </row>
    <row r="2259" spans="1:12">
      <c r="A2259" s="2"/>
      <c r="B2259" s="3"/>
      <c r="C2259" s="4"/>
      <c r="D2259" s="5"/>
      <c r="E2259" s="5"/>
      <c r="F2259" s="4"/>
      <c r="G2259" s="4"/>
      <c r="H2259" s="4"/>
      <c r="I2259" s="6"/>
      <c r="J2259" s="4"/>
      <c r="K2259" s="4"/>
      <c r="L2259" s="7"/>
    </row>
    <row r="2260" spans="1:12">
      <c r="A2260" s="2"/>
      <c r="B2260" s="3"/>
      <c r="C2260" s="4"/>
      <c r="D2260" s="5"/>
      <c r="E2260" s="5"/>
      <c r="F2260" s="4"/>
      <c r="G2260" s="4"/>
      <c r="H2260" s="4"/>
      <c r="I2260" s="6"/>
      <c r="J2260" s="4"/>
      <c r="K2260" s="4"/>
      <c r="L2260" s="7"/>
    </row>
    <row r="2261" spans="1:12">
      <c r="A2261" s="2"/>
      <c r="B2261" s="3"/>
      <c r="C2261" s="4"/>
      <c r="D2261" s="5"/>
      <c r="E2261" s="5"/>
      <c r="F2261" s="4"/>
      <c r="G2261" s="4"/>
      <c r="H2261" s="4"/>
      <c r="I2261" s="6"/>
      <c r="J2261" s="4"/>
      <c r="K2261" s="4"/>
      <c r="L2261" s="7"/>
    </row>
    <row r="2262" spans="1:12">
      <c r="A2262" s="2"/>
      <c r="B2262" s="3"/>
      <c r="C2262" s="4"/>
      <c r="D2262" s="5"/>
      <c r="E2262" s="5"/>
      <c r="F2262" s="4"/>
      <c r="G2262" s="4"/>
      <c r="H2262" s="4"/>
      <c r="I2262" s="6"/>
      <c r="J2262" s="4"/>
      <c r="K2262" s="4"/>
      <c r="L2262" s="7"/>
    </row>
    <row r="2263" spans="1:12">
      <c r="A2263" s="2"/>
      <c r="B2263" s="3"/>
      <c r="C2263" s="4"/>
      <c r="D2263" s="5"/>
      <c r="E2263" s="5"/>
      <c r="F2263" s="4"/>
      <c r="G2263" s="4"/>
      <c r="H2263" s="4"/>
      <c r="I2263" s="6"/>
      <c r="J2263" s="4"/>
      <c r="K2263" s="4"/>
      <c r="L2263" s="7"/>
    </row>
    <row r="2264" spans="1:12">
      <c r="A2264" s="2"/>
      <c r="B2264" s="3"/>
      <c r="C2264" s="4"/>
      <c r="D2264" s="5"/>
      <c r="E2264" s="5"/>
      <c r="F2264" s="4"/>
      <c r="G2264" s="4"/>
      <c r="H2264" s="4"/>
      <c r="I2264" s="6"/>
      <c r="J2264" s="4"/>
      <c r="K2264" s="4"/>
      <c r="L2264" s="7"/>
    </row>
    <row r="2265" spans="1:12">
      <c r="A2265" s="2"/>
      <c r="B2265" s="3"/>
      <c r="C2265" s="4"/>
      <c r="D2265" s="5"/>
      <c r="E2265" s="5"/>
      <c r="F2265" s="4"/>
      <c r="G2265" s="4"/>
      <c r="H2265" s="4"/>
      <c r="I2265" s="6"/>
      <c r="J2265" s="4"/>
      <c r="K2265" s="4"/>
      <c r="L2265" s="7"/>
    </row>
    <row r="2266" spans="1:12">
      <c r="A2266" s="2"/>
      <c r="B2266" s="3"/>
      <c r="C2266" s="4"/>
      <c r="D2266" s="5"/>
      <c r="E2266" s="5"/>
      <c r="F2266" s="4"/>
      <c r="G2266" s="4"/>
      <c r="H2266" s="4"/>
      <c r="I2266" s="6"/>
      <c r="J2266" s="4"/>
      <c r="K2266" s="4"/>
      <c r="L2266" s="7"/>
    </row>
    <row r="2267" spans="1:12">
      <c r="A2267" s="2"/>
      <c r="B2267" s="3"/>
      <c r="C2267" s="4"/>
      <c r="D2267" s="5"/>
      <c r="E2267" s="5"/>
      <c r="F2267" s="4"/>
      <c r="G2267" s="4"/>
      <c r="H2267" s="4"/>
      <c r="I2267" s="6"/>
      <c r="J2267" s="4"/>
      <c r="K2267" s="4"/>
      <c r="L2267" s="7"/>
    </row>
    <row r="2268" spans="1:12">
      <c r="A2268" s="2"/>
      <c r="B2268" s="3"/>
      <c r="C2268" s="4"/>
      <c r="D2268" s="5"/>
      <c r="E2268" s="5"/>
      <c r="F2268" s="4"/>
      <c r="G2268" s="4"/>
      <c r="H2268" s="4"/>
      <c r="I2268" s="6"/>
      <c r="J2268" s="4"/>
      <c r="K2268" s="4"/>
      <c r="L2268" s="7"/>
    </row>
    <row r="2269" spans="1:12">
      <c r="A2269" s="2"/>
      <c r="B2269" s="3"/>
      <c r="C2269" s="4"/>
      <c r="D2269" s="5"/>
      <c r="E2269" s="5"/>
      <c r="F2269" s="4"/>
      <c r="G2269" s="4"/>
      <c r="H2269" s="4"/>
      <c r="I2269" s="6"/>
      <c r="J2269" s="4"/>
      <c r="K2269" s="4"/>
      <c r="L2269" s="7"/>
    </row>
    <row r="2270" spans="1:12">
      <c r="A2270" s="2"/>
      <c r="B2270" s="3"/>
      <c r="C2270" s="4"/>
      <c r="D2270" s="5"/>
      <c r="E2270" s="5"/>
      <c r="F2270" s="4"/>
      <c r="G2270" s="4"/>
      <c r="H2270" s="4"/>
      <c r="I2270" s="6"/>
      <c r="J2270" s="4"/>
      <c r="K2270" s="4"/>
      <c r="L2270" s="7"/>
    </row>
    <row r="2271" spans="1:12">
      <c r="A2271" s="2"/>
      <c r="B2271" s="3"/>
      <c r="C2271" s="4"/>
      <c r="D2271" s="5"/>
      <c r="E2271" s="5"/>
      <c r="F2271" s="4"/>
      <c r="G2271" s="4"/>
      <c r="H2271" s="4"/>
      <c r="I2271" s="6"/>
      <c r="J2271" s="4"/>
      <c r="K2271" s="4"/>
      <c r="L2271" s="7"/>
    </row>
    <row r="2272" spans="1:12">
      <c r="A2272" s="2"/>
      <c r="B2272" s="3"/>
      <c r="C2272" s="4"/>
      <c r="D2272" s="5"/>
      <c r="E2272" s="5"/>
      <c r="F2272" s="4"/>
      <c r="G2272" s="4"/>
      <c r="H2272" s="4"/>
      <c r="I2272" s="6"/>
      <c r="J2272" s="4"/>
      <c r="K2272" s="4"/>
      <c r="L2272" s="7"/>
    </row>
    <row r="2273" spans="1:12">
      <c r="A2273" s="2"/>
      <c r="B2273" s="3"/>
      <c r="C2273" s="4"/>
      <c r="D2273" s="5"/>
      <c r="E2273" s="5"/>
      <c r="F2273" s="4"/>
      <c r="G2273" s="4"/>
      <c r="H2273" s="4"/>
      <c r="I2273" s="6"/>
      <c r="J2273" s="4"/>
      <c r="K2273" s="4"/>
      <c r="L2273" s="7"/>
    </row>
    <row r="2274" spans="1:12">
      <c r="A2274" s="2"/>
      <c r="B2274" s="3"/>
      <c r="C2274" s="4"/>
      <c r="D2274" s="5"/>
      <c r="E2274" s="5"/>
      <c r="F2274" s="4"/>
      <c r="G2274" s="4"/>
      <c r="H2274" s="4"/>
      <c r="I2274" s="6"/>
      <c r="J2274" s="4"/>
      <c r="K2274" s="4"/>
      <c r="L2274" s="7"/>
    </row>
    <row r="2275" spans="1:12">
      <c r="A2275" s="2"/>
      <c r="B2275" s="3"/>
      <c r="C2275" s="4"/>
      <c r="D2275" s="5"/>
      <c r="E2275" s="5"/>
      <c r="F2275" s="4"/>
      <c r="G2275" s="4"/>
      <c r="H2275" s="4"/>
      <c r="I2275" s="6"/>
      <c r="J2275" s="4"/>
      <c r="K2275" s="4"/>
      <c r="L2275" s="7"/>
    </row>
    <row r="2276" spans="1:12">
      <c r="A2276" s="2"/>
      <c r="B2276" s="3"/>
      <c r="C2276" s="4"/>
      <c r="D2276" s="5"/>
      <c r="E2276" s="5"/>
      <c r="F2276" s="4"/>
      <c r="G2276" s="4"/>
      <c r="H2276" s="4"/>
      <c r="I2276" s="6"/>
      <c r="J2276" s="4"/>
      <c r="K2276" s="4"/>
      <c r="L2276" s="7"/>
    </row>
    <row r="2277" spans="1:12">
      <c r="A2277" s="2"/>
      <c r="B2277" s="3"/>
      <c r="C2277" s="4"/>
      <c r="D2277" s="5"/>
      <c r="E2277" s="5"/>
      <c r="F2277" s="4"/>
      <c r="G2277" s="4"/>
      <c r="H2277" s="4"/>
      <c r="I2277" s="6"/>
      <c r="J2277" s="4"/>
      <c r="K2277" s="4"/>
      <c r="L2277" s="7"/>
    </row>
    <row r="2278" spans="1:12">
      <c r="A2278" s="2"/>
      <c r="B2278" s="3"/>
      <c r="C2278" s="4"/>
      <c r="D2278" s="5"/>
      <c r="E2278" s="5"/>
      <c r="F2278" s="4"/>
      <c r="G2278" s="4"/>
      <c r="H2278" s="4"/>
      <c r="I2278" s="6"/>
      <c r="J2278" s="4"/>
      <c r="K2278" s="4"/>
      <c r="L2278" s="7"/>
    </row>
    <row r="2279" spans="1:12">
      <c r="A2279" s="2"/>
      <c r="B2279" s="3"/>
      <c r="C2279" s="4"/>
      <c r="D2279" s="5"/>
      <c r="E2279" s="5"/>
      <c r="F2279" s="4"/>
      <c r="G2279" s="4"/>
      <c r="H2279" s="4"/>
      <c r="I2279" s="6"/>
      <c r="J2279" s="4"/>
      <c r="K2279" s="4"/>
      <c r="L2279" s="7"/>
    </row>
    <row r="2280" spans="1:12">
      <c r="A2280" s="2"/>
      <c r="B2280" s="3"/>
      <c r="C2280" s="4"/>
      <c r="D2280" s="5"/>
      <c r="E2280" s="5"/>
      <c r="F2280" s="4"/>
      <c r="G2280" s="4"/>
      <c r="H2280" s="4"/>
      <c r="I2280" s="6"/>
      <c r="J2280" s="4"/>
      <c r="K2280" s="4"/>
      <c r="L2280" s="7"/>
    </row>
    <row r="2281" spans="1:12">
      <c r="A2281" s="2"/>
      <c r="B2281" s="3"/>
      <c r="C2281" s="4"/>
      <c r="D2281" s="5"/>
      <c r="E2281" s="5"/>
      <c r="F2281" s="4"/>
      <c r="G2281" s="4"/>
      <c r="H2281" s="4"/>
      <c r="I2281" s="6"/>
      <c r="J2281" s="4"/>
      <c r="K2281" s="4"/>
      <c r="L2281" s="7"/>
    </row>
    <row r="2282" spans="1:12">
      <c r="A2282" s="2"/>
      <c r="B2282" s="3"/>
      <c r="C2282" s="4"/>
      <c r="D2282" s="5"/>
      <c r="E2282" s="5"/>
      <c r="F2282" s="4"/>
      <c r="G2282" s="4"/>
      <c r="H2282" s="4"/>
      <c r="I2282" s="6"/>
      <c r="J2282" s="4"/>
      <c r="K2282" s="4"/>
      <c r="L2282" s="7"/>
    </row>
    <row r="2283" spans="1:12">
      <c r="A2283" s="2"/>
      <c r="B2283" s="3"/>
      <c r="C2283" s="4"/>
      <c r="D2283" s="5"/>
      <c r="E2283" s="5"/>
      <c r="F2283" s="4"/>
      <c r="G2283" s="4"/>
      <c r="H2283" s="4"/>
      <c r="I2283" s="6"/>
      <c r="J2283" s="4"/>
      <c r="K2283" s="4"/>
      <c r="L2283" s="7"/>
    </row>
    <row r="2284" spans="1:12">
      <c r="A2284" s="2"/>
      <c r="B2284" s="3"/>
      <c r="C2284" s="4"/>
      <c r="D2284" s="5"/>
      <c r="E2284" s="5"/>
      <c r="F2284" s="4"/>
      <c r="G2284" s="4"/>
      <c r="H2284" s="4"/>
      <c r="I2284" s="6"/>
      <c r="J2284" s="4"/>
      <c r="K2284" s="4"/>
      <c r="L2284" s="7"/>
    </row>
    <row r="2285" spans="1:12">
      <c r="A2285" s="2"/>
      <c r="B2285" s="3"/>
      <c r="C2285" s="4"/>
      <c r="D2285" s="5"/>
      <c r="E2285" s="5"/>
      <c r="F2285" s="4"/>
      <c r="G2285" s="4"/>
      <c r="H2285" s="4"/>
      <c r="I2285" s="6"/>
      <c r="J2285" s="4"/>
      <c r="K2285" s="4"/>
      <c r="L2285" s="7"/>
    </row>
    <row r="2286" spans="1:12">
      <c r="A2286" s="2"/>
      <c r="B2286" s="3"/>
      <c r="C2286" s="4"/>
      <c r="D2286" s="5"/>
      <c r="E2286" s="5"/>
      <c r="F2286" s="4"/>
      <c r="G2286" s="4"/>
      <c r="H2286" s="4"/>
      <c r="I2286" s="6"/>
      <c r="J2286" s="4"/>
      <c r="K2286" s="4"/>
      <c r="L2286" s="7"/>
    </row>
    <row r="2287" spans="1:12">
      <c r="A2287" s="2"/>
      <c r="B2287" s="3"/>
      <c r="C2287" s="4"/>
      <c r="D2287" s="5"/>
      <c r="E2287" s="5"/>
      <c r="F2287" s="4"/>
      <c r="G2287" s="4"/>
      <c r="H2287" s="4"/>
      <c r="I2287" s="6"/>
      <c r="J2287" s="4"/>
      <c r="K2287" s="4"/>
      <c r="L2287" s="7"/>
    </row>
    <row r="2288" spans="1:12">
      <c r="A2288" s="2"/>
      <c r="B2288" s="3"/>
      <c r="C2288" s="4"/>
      <c r="D2288" s="5"/>
      <c r="E2288" s="5"/>
      <c r="F2288" s="4"/>
      <c r="G2288" s="4"/>
      <c r="H2288" s="4"/>
      <c r="I2288" s="6"/>
      <c r="J2288" s="4"/>
      <c r="K2288" s="4"/>
      <c r="L2288" s="7"/>
    </row>
    <row r="2289" spans="1:12">
      <c r="A2289" s="2"/>
      <c r="B2289" s="3"/>
      <c r="C2289" s="4"/>
      <c r="D2289" s="5"/>
      <c r="E2289" s="5"/>
      <c r="F2289" s="4"/>
      <c r="G2289" s="4"/>
      <c r="H2289" s="4"/>
      <c r="I2289" s="6"/>
      <c r="J2289" s="4"/>
      <c r="K2289" s="4"/>
      <c r="L2289" s="7"/>
    </row>
    <row r="2290" spans="1:12">
      <c r="A2290" s="2"/>
      <c r="B2290" s="3"/>
      <c r="C2290" s="4"/>
      <c r="D2290" s="5"/>
      <c r="E2290" s="5"/>
      <c r="F2290" s="4"/>
      <c r="G2290" s="4"/>
      <c r="H2290" s="4"/>
      <c r="I2290" s="6"/>
      <c r="J2290" s="4"/>
      <c r="K2290" s="4"/>
      <c r="L2290" s="7"/>
    </row>
    <row r="2291" spans="1:12">
      <c r="A2291" s="2"/>
      <c r="B2291" s="3"/>
      <c r="C2291" s="4"/>
      <c r="D2291" s="5"/>
      <c r="E2291" s="5"/>
      <c r="F2291" s="4"/>
      <c r="G2291" s="4"/>
      <c r="H2291" s="4"/>
      <c r="I2291" s="6"/>
      <c r="J2291" s="4"/>
      <c r="K2291" s="4"/>
      <c r="L2291" s="7"/>
    </row>
    <row r="2292" spans="1:12">
      <c r="A2292" s="2"/>
      <c r="B2292" s="3"/>
      <c r="C2292" s="4"/>
      <c r="D2292" s="5"/>
      <c r="E2292" s="5"/>
      <c r="F2292" s="4"/>
      <c r="G2292" s="4"/>
      <c r="H2292" s="4"/>
      <c r="I2292" s="6"/>
      <c r="J2292" s="4"/>
      <c r="K2292" s="4"/>
      <c r="L2292" s="7"/>
    </row>
    <row r="2293" spans="1:12">
      <c r="A2293" s="2"/>
      <c r="B2293" s="3"/>
      <c r="C2293" s="4"/>
      <c r="D2293" s="5"/>
      <c r="E2293" s="5"/>
      <c r="F2293" s="4"/>
      <c r="G2293" s="4"/>
      <c r="H2293" s="4"/>
      <c r="I2293" s="6"/>
      <c r="J2293" s="4"/>
      <c r="K2293" s="4"/>
      <c r="L2293" s="7"/>
    </row>
    <row r="2294" spans="1:12">
      <c r="A2294" s="2"/>
      <c r="B2294" s="3"/>
      <c r="C2294" s="4"/>
      <c r="D2294" s="5"/>
      <c r="E2294" s="5"/>
      <c r="F2294" s="4"/>
      <c r="G2294" s="4"/>
      <c r="H2294" s="4"/>
      <c r="I2294" s="6"/>
      <c r="J2294" s="4"/>
      <c r="K2294" s="4"/>
      <c r="L2294" s="7"/>
    </row>
    <row r="2295" spans="1:12">
      <c r="A2295" s="2"/>
      <c r="B2295" s="3"/>
      <c r="C2295" s="4"/>
      <c r="D2295" s="5"/>
      <c r="E2295" s="5"/>
      <c r="F2295" s="4"/>
      <c r="G2295" s="4"/>
      <c r="H2295" s="4"/>
      <c r="I2295" s="6"/>
      <c r="J2295" s="4"/>
      <c r="K2295" s="4"/>
      <c r="L2295" s="7"/>
    </row>
    <row r="2296" spans="1:12">
      <c r="A2296" s="2"/>
      <c r="B2296" s="3"/>
      <c r="C2296" s="4"/>
      <c r="D2296" s="5"/>
      <c r="E2296" s="5"/>
      <c r="F2296" s="4"/>
      <c r="G2296" s="4"/>
      <c r="H2296" s="4"/>
      <c r="I2296" s="6"/>
      <c r="J2296" s="4"/>
      <c r="K2296" s="4"/>
      <c r="L2296" s="7"/>
    </row>
    <row r="2297" spans="1:12">
      <c r="A2297" s="2"/>
      <c r="B2297" s="3"/>
      <c r="C2297" s="4"/>
      <c r="D2297" s="5"/>
      <c r="E2297" s="5"/>
      <c r="F2297" s="4"/>
      <c r="G2297" s="4"/>
      <c r="H2297" s="4"/>
      <c r="I2297" s="6"/>
      <c r="J2297" s="4"/>
      <c r="K2297" s="4"/>
      <c r="L2297" s="7"/>
    </row>
    <row r="2298" spans="1:12">
      <c r="A2298" s="2"/>
      <c r="B2298" s="3"/>
      <c r="C2298" s="4"/>
      <c r="D2298" s="5"/>
      <c r="E2298" s="5"/>
      <c r="F2298" s="4"/>
      <c r="G2298" s="4"/>
      <c r="H2298" s="4"/>
      <c r="I2298" s="6"/>
      <c r="J2298" s="4"/>
      <c r="K2298" s="4"/>
      <c r="L2298" s="7"/>
    </row>
    <row r="2299" spans="1:12">
      <c r="A2299" s="2"/>
      <c r="B2299" s="3"/>
      <c r="C2299" s="4"/>
      <c r="D2299" s="5"/>
      <c r="E2299" s="5"/>
      <c r="F2299" s="4"/>
      <c r="G2299" s="4"/>
      <c r="H2299" s="4"/>
      <c r="I2299" s="6"/>
      <c r="J2299" s="4"/>
      <c r="K2299" s="4"/>
      <c r="L2299" s="7"/>
    </row>
    <row r="2300" spans="1:12">
      <c r="A2300" s="2"/>
      <c r="B2300" s="3"/>
      <c r="C2300" s="4"/>
      <c r="D2300" s="5"/>
      <c r="E2300" s="5"/>
      <c r="F2300" s="4"/>
      <c r="G2300" s="4"/>
      <c r="H2300" s="4"/>
      <c r="I2300" s="6"/>
      <c r="J2300" s="4"/>
      <c r="K2300" s="4"/>
      <c r="L2300" s="7"/>
    </row>
    <row r="2301" spans="1:12">
      <c r="A2301" s="2"/>
      <c r="B2301" s="3"/>
      <c r="C2301" s="4"/>
      <c r="D2301" s="5"/>
      <c r="E2301" s="5"/>
      <c r="F2301" s="4"/>
      <c r="G2301" s="4"/>
      <c r="H2301" s="4"/>
      <c r="I2301" s="6"/>
      <c r="J2301" s="4"/>
      <c r="K2301" s="4"/>
      <c r="L2301" s="7"/>
    </row>
    <row r="2302" spans="1:12">
      <c r="A2302" s="2"/>
      <c r="B2302" s="3"/>
      <c r="C2302" s="4"/>
      <c r="D2302" s="5"/>
      <c r="E2302" s="5"/>
      <c r="F2302" s="4"/>
      <c r="G2302" s="4"/>
      <c r="H2302" s="4"/>
      <c r="I2302" s="6"/>
      <c r="J2302" s="4"/>
      <c r="K2302" s="4"/>
      <c r="L2302" s="7"/>
    </row>
    <row r="2303" spans="1:12">
      <c r="A2303" s="2"/>
      <c r="B2303" s="3"/>
      <c r="C2303" s="4"/>
      <c r="D2303" s="5"/>
      <c r="E2303" s="5"/>
      <c r="F2303" s="4"/>
      <c r="G2303" s="4"/>
      <c r="H2303" s="4"/>
      <c r="I2303" s="6"/>
      <c r="J2303" s="4"/>
      <c r="K2303" s="4"/>
      <c r="L2303" s="7"/>
    </row>
    <row r="2304" spans="1:12">
      <c r="A2304" s="2"/>
      <c r="B2304" s="3"/>
      <c r="C2304" s="4"/>
      <c r="D2304" s="5"/>
      <c r="E2304" s="5"/>
      <c r="F2304" s="4"/>
      <c r="G2304" s="4"/>
      <c r="H2304" s="4"/>
      <c r="I2304" s="6"/>
      <c r="J2304" s="4"/>
      <c r="K2304" s="4"/>
      <c r="L2304" s="7"/>
    </row>
    <row r="2305" spans="1:12">
      <c r="A2305" s="2"/>
      <c r="B2305" s="3"/>
      <c r="C2305" s="4"/>
      <c r="D2305" s="5"/>
      <c r="E2305" s="5"/>
      <c r="F2305" s="4"/>
      <c r="G2305" s="4"/>
      <c r="H2305" s="4"/>
      <c r="I2305" s="6"/>
      <c r="J2305" s="4"/>
      <c r="K2305" s="4"/>
      <c r="L2305" s="7"/>
    </row>
    <row r="2306" spans="1:12">
      <c r="A2306" s="2"/>
      <c r="B2306" s="3"/>
      <c r="C2306" s="4"/>
      <c r="D2306" s="5"/>
      <c r="E2306" s="5"/>
      <c r="F2306" s="4"/>
      <c r="G2306" s="4"/>
      <c r="H2306" s="4"/>
      <c r="I2306" s="6"/>
      <c r="J2306" s="4"/>
      <c r="K2306" s="4"/>
      <c r="L2306" s="7"/>
    </row>
    <row r="2307" spans="1:12">
      <c r="A2307" s="2"/>
      <c r="B2307" s="3"/>
      <c r="C2307" s="4"/>
      <c r="D2307" s="5"/>
      <c r="E2307" s="5"/>
      <c r="F2307" s="4"/>
      <c r="G2307" s="4"/>
      <c r="H2307" s="4"/>
      <c r="I2307" s="6"/>
      <c r="J2307" s="4"/>
      <c r="K2307" s="4"/>
      <c r="L2307" s="7"/>
    </row>
    <row r="2308" spans="1:12">
      <c r="A2308" s="2"/>
      <c r="B2308" s="3"/>
      <c r="C2308" s="4"/>
      <c r="D2308" s="5"/>
      <c r="E2308" s="5"/>
      <c r="F2308" s="4"/>
      <c r="G2308" s="4"/>
      <c r="H2308" s="4"/>
      <c r="I2308" s="6"/>
      <c r="J2308" s="4"/>
      <c r="K2308" s="4"/>
      <c r="L2308" s="7"/>
    </row>
    <row r="2309" spans="1:12">
      <c r="A2309" s="2"/>
      <c r="B2309" s="3"/>
      <c r="C2309" s="4"/>
      <c r="D2309" s="5"/>
      <c r="E2309" s="5"/>
      <c r="F2309" s="4"/>
      <c r="G2309" s="4"/>
      <c r="H2309" s="4"/>
      <c r="I2309" s="6"/>
      <c r="J2309" s="4"/>
      <c r="K2309" s="4"/>
      <c r="L2309" s="7"/>
    </row>
    <row r="2310" spans="1:12">
      <c r="A2310" s="2"/>
      <c r="B2310" s="3"/>
      <c r="C2310" s="4"/>
      <c r="D2310" s="5"/>
      <c r="E2310" s="5"/>
      <c r="F2310" s="4"/>
      <c r="G2310" s="4"/>
      <c r="H2310" s="4"/>
      <c r="I2310" s="6"/>
      <c r="J2310" s="4"/>
      <c r="K2310" s="4"/>
      <c r="L2310" s="7"/>
    </row>
    <row r="2311" spans="1:12">
      <c r="A2311" s="2"/>
      <c r="B2311" s="3"/>
      <c r="C2311" s="4"/>
      <c r="D2311" s="5"/>
      <c r="E2311" s="5"/>
      <c r="F2311" s="4"/>
      <c r="G2311" s="4"/>
      <c r="H2311" s="4"/>
      <c r="I2311" s="6"/>
      <c r="J2311" s="4"/>
      <c r="K2311" s="4"/>
      <c r="L2311" s="7"/>
    </row>
    <row r="2312" spans="1:12">
      <c r="A2312" s="2"/>
      <c r="B2312" s="3"/>
      <c r="C2312" s="4"/>
      <c r="D2312" s="5"/>
      <c r="E2312" s="5"/>
      <c r="F2312" s="4"/>
      <c r="G2312" s="4"/>
      <c r="H2312" s="4"/>
      <c r="I2312" s="6"/>
      <c r="J2312" s="4"/>
      <c r="K2312" s="4"/>
      <c r="L2312" s="7"/>
    </row>
    <row r="2313" spans="1:12">
      <c r="A2313" s="2"/>
      <c r="B2313" s="3"/>
      <c r="C2313" s="4"/>
      <c r="D2313" s="5"/>
      <c r="E2313" s="5"/>
      <c r="F2313" s="4"/>
      <c r="G2313" s="4"/>
      <c r="H2313" s="4"/>
      <c r="I2313" s="6"/>
      <c r="J2313" s="4"/>
      <c r="K2313" s="4"/>
      <c r="L2313" s="7"/>
    </row>
    <row r="2314" spans="1:12">
      <c r="A2314" s="2"/>
      <c r="B2314" s="3"/>
      <c r="C2314" s="4"/>
      <c r="D2314" s="5"/>
      <c r="E2314" s="5"/>
      <c r="F2314" s="4"/>
      <c r="G2314" s="4"/>
      <c r="H2314" s="4"/>
      <c r="I2314" s="6"/>
      <c r="J2314" s="4"/>
      <c r="K2314" s="4"/>
      <c r="L2314" s="7"/>
    </row>
    <row r="2315" spans="1:12">
      <c r="A2315" s="2"/>
      <c r="B2315" s="3"/>
      <c r="C2315" s="4"/>
      <c r="D2315" s="5"/>
      <c r="E2315" s="5"/>
      <c r="F2315" s="4"/>
      <c r="G2315" s="4"/>
      <c r="H2315" s="4"/>
      <c r="I2315" s="6"/>
      <c r="J2315" s="4"/>
      <c r="K2315" s="4"/>
      <c r="L2315" s="7"/>
    </row>
    <row r="2316" spans="1:12">
      <c r="A2316" s="2"/>
      <c r="B2316" s="3"/>
      <c r="C2316" s="4"/>
      <c r="D2316" s="5"/>
      <c r="E2316" s="5"/>
      <c r="F2316" s="4"/>
      <c r="G2316" s="4"/>
      <c r="H2316" s="4"/>
      <c r="I2316" s="6"/>
      <c r="J2316" s="4"/>
      <c r="K2316" s="4"/>
      <c r="L2316" s="7"/>
    </row>
    <row r="2317" spans="1:12">
      <c r="A2317" s="2"/>
      <c r="B2317" s="3"/>
      <c r="C2317" s="4"/>
      <c r="D2317" s="5"/>
      <c r="E2317" s="5"/>
      <c r="F2317" s="4"/>
      <c r="G2317" s="4"/>
      <c r="H2317" s="4"/>
      <c r="I2317" s="6"/>
      <c r="J2317" s="4"/>
      <c r="K2317" s="4"/>
      <c r="L2317" s="7"/>
    </row>
    <row r="2318" spans="1:12">
      <c r="A2318" s="2"/>
      <c r="B2318" s="3"/>
      <c r="C2318" s="4"/>
      <c r="D2318" s="5"/>
      <c r="E2318" s="5"/>
      <c r="F2318" s="4"/>
      <c r="G2318" s="4"/>
      <c r="H2318" s="4"/>
      <c r="I2318" s="6"/>
      <c r="J2318" s="4"/>
      <c r="K2318" s="4"/>
      <c r="L2318" s="7"/>
    </row>
    <row r="2319" spans="1:12">
      <c r="A2319" s="2"/>
      <c r="B2319" s="3"/>
      <c r="C2319" s="4"/>
      <c r="D2319" s="5"/>
      <c r="E2319" s="5"/>
      <c r="F2319" s="4"/>
      <c r="G2319" s="4"/>
      <c r="H2319" s="4"/>
      <c r="I2319" s="6"/>
      <c r="J2319" s="4"/>
      <c r="K2319" s="4"/>
      <c r="L2319" s="7"/>
    </row>
    <row r="2320" spans="1:12">
      <c r="A2320" s="2"/>
      <c r="B2320" s="3"/>
      <c r="C2320" s="4"/>
      <c r="D2320" s="5"/>
      <c r="E2320" s="5"/>
      <c r="F2320" s="4"/>
      <c r="G2320" s="4"/>
      <c r="H2320" s="4"/>
      <c r="I2320" s="6"/>
      <c r="J2320" s="4"/>
      <c r="K2320" s="4"/>
      <c r="L2320" s="7"/>
    </row>
    <row r="2321" spans="1:12">
      <c r="A2321" s="2"/>
      <c r="B2321" s="3"/>
      <c r="C2321" s="4"/>
      <c r="D2321" s="5"/>
      <c r="E2321" s="5"/>
      <c r="F2321" s="4"/>
      <c r="G2321" s="4"/>
      <c r="H2321" s="4"/>
      <c r="I2321" s="6"/>
      <c r="J2321" s="4"/>
      <c r="K2321" s="4"/>
      <c r="L2321" s="7"/>
    </row>
    <row r="2322" spans="1:12">
      <c r="A2322" s="2"/>
      <c r="B2322" s="3"/>
      <c r="C2322" s="4"/>
      <c r="D2322" s="5"/>
      <c r="E2322" s="5"/>
      <c r="F2322" s="4"/>
      <c r="G2322" s="4"/>
      <c r="H2322" s="4"/>
      <c r="I2322" s="6"/>
      <c r="J2322" s="4"/>
      <c r="K2322" s="4"/>
      <c r="L2322" s="7"/>
    </row>
    <row r="2323" spans="1:12">
      <c r="A2323" s="2"/>
      <c r="B2323" s="3"/>
      <c r="C2323" s="4"/>
      <c r="D2323" s="5"/>
      <c r="E2323" s="5"/>
      <c r="F2323" s="4"/>
      <c r="G2323" s="4"/>
      <c r="H2323" s="4"/>
      <c r="I2323" s="6"/>
      <c r="J2323" s="4"/>
      <c r="K2323" s="4"/>
      <c r="L2323" s="7"/>
    </row>
    <row r="2324" spans="1:12">
      <c r="A2324" s="2"/>
      <c r="B2324" s="3"/>
      <c r="C2324" s="4"/>
      <c r="D2324" s="5"/>
      <c r="E2324" s="5"/>
      <c r="F2324" s="4"/>
      <c r="G2324" s="4"/>
      <c r="H2324" s="4"/>
      <c r="I2324" s="6"/>
      <c r="J2324" s="4"/>
      <c r="K2324" s="4"/>
      <c r="L2324" s="7"/>
    </row>
    <row r="2325" spans="1:12">
      <c r="A2325" s="2"/>
      <c r="B2325" s="3"/>
      <c r="C2325" s="4"/>
      <c r="D2325" s="5"/>
      <c r="E2325" s="5"/>
      <c r="F2325" s="4"/>
      <c r="G2325" s="4"/>
      <c r="H2325" s="4"/>
      <c r="I2325" s="6"/>
      <c r="J2325" s="4"/>
      <c r="K2325" s="4"/>
      <c r="L2325" s="7"/>
    </row>
    <row r="2326" spans="1:12">
      <c r="A2326" s="2"/>
      <c r="B2326" s="3"/>
      <c r="C2326" s="4"/>
      <c r="D2326" s="5"/>
      <c r="E2326" s="5"/>
      <c r="F2326" s="4"/>
      <c r="G2326" s="4"/>
      <c r="H2326" s="4"/>
      <c r="I2326" s="6"/>
      <c r="J2326" s="4"/>
      <c r="K2326" s="4"/>
      <c r="L2326" s="7"/>
    </row>
    <row r="2327" spans="1:12">
      <c r="A2327" s="2"/>
      <c r="B2327" s="3"/>
      <c r="C2327" s="4"/>
      <c r="D2327" s="5"/>
      <c r="E2327" s="5"/>
      <c r="F2327" s="4"/>
      <c r="G2327" s="4"/>
      <c r="H2327" s="4"/>
      <c r="I2327" s="6"/>
      <c r="J2327" s="4"/>
      <c r="K2327" s="4"/>
      <c r="L2327" s="7"/>
    </row>
    <row r="2328" spans="1:12">
      <c r="A2328" s="2"/>
      <c r="B2328" s="3"/>
      <c r="C2328" s="4"/>
      <c r="D2328" s="5"/>
      <c r="E2328" s="5"/>
      <c r="F2328" s="4"/>
      <c r="G2328" s="4"/>
      <c r="H2328" s="4"/>
      <c r="I2328" s="6"/>
      <c r="J2328" s="4"/>
      <c r="K2328" s="4"/>
      <c r="L2328" s="7"/>
    </row>
    <row r="2329" spans="1:12">
      <c r="A2329" s="2"/>
      <c r="B2329" s="3"/>
      <c r="C2329" s="4"/>
      <c r="D2329" s="5"/>
      <c r="E2329" s="5"/>
      <c r="F2329" s="4"/>
      <c r="G2329" s="4"/>
      <c r="H2329" s="4"/>
      <c r="I2329" s="6"/>
      <c r="J2329" s="4"/>
      <c r="K2329" s="4"/>
      <c r="L2329" s="7"/>
    </row>
    <row r="2330" spans="1:12">
      <c r="A2330" s="2"/>
      <c r="B2330" s="3"/>
      <c r="C2330" s="4"/>
      <c r="D2330" s="5"/>
      <c r="E2330" s="5"/>
      <c r="F2330" s="4"/>
      <c r="G2330" s="4"/>
      <c r="H2330" s="4"/>
      <c r="I2330" s="6"/>
      <c r="J2330" s="4"/>
      <c r="K2330" s="4"/>
      <c r="L2330" s="7"/>
    </row>
    <row r="2331" spans="1:12">
      <c r="A2331" s="2"/>
      <c r="B2331" s="3"/>
      <c r="C2331" s="4"/>
      <c r="D2331" s="5"/>
      <c r="E2331" s="5"/>
      <c r="F2331" s="4"/>
      <c r="G2331" s="4"/>
      <c r="H2331" s="4"/>
      <c r="I2331" s="6"/>
      <c r="J2331" s="4"/>
      <c r="K2331" s="4"/>
      <c r="L2331" s="7"/>
    </row>
    <row r="2332" spans="1:12">
      <c r="A2332" s="2"/>
      <c r="B2332" s="3"/>
      <c r="C2332" s="4"/>
      <c r="D2332" s="5"/>
      <c r="E2332" s="5"/>
      <c r="F2332" s="4"/>
      <c r="G2332" s="4"/>
      <c r="H2332" s="4"/>
      <c r="I2332" s="6"/>
      <c r="J2332" s="4"/>
      <c r="K2332" s="4"/>
      <c r="L2332" s="7"/>
    </row>
    <row r="2333" spans="1:12">
      <c r="A2333" s="2"/>
      <c r="B2333" s="3"/>
      <c r="C2333" s="4"/>
      <c r="D2333" s="5"/>
      <c r="E2333" s="5"/>
      <c r="F2333" s="4"/>
      <c r="G2333" s="4"/>
      <c r="H2333" s="4"/>
      <c r="I2333" s="6"/>
      <c r="J2333" s="4"/>
      <c r="K2333" s="4"/>
      <c r="L2333" s="7"/>
    </row>
    <row r="2334" spans="1:12">
      <c r="A2334" s="2"/>
      <c r="B2334" s="3"/>
      <c r="C2334" s="4"/>
      <c r="D2334" s="5"/>
      <c r="E2334" s="5"/>
      <c r="F2334" s="4"/>
      <c r="G2334" s="4"/>
      <c r="H2334" s="4"/>
      <c r="I2334" s="6"/>
      <c r="J2334" s="4"/>
      <c r="K2334" s="4"/>
      <c r="L2334" s="7"/>
    </row>
    <row r="2335" spans="1:12">
      <c r="A2335" s="2"/>
      <c r="B2335" s="3"/>
      <c r="C2335" s="4"/>
      <c r="D2335" s="5"/>
      <c r="E2335" s="5"/>
      <c r="F2335" s="4"/>
      <c r="G2335" s="4"/>
      <c r="H2335" s="4"/>
      <c r="I2335" s="6"/>
      <c r="J2335" s="4"/>
      <c r="K2335" s="4"/>
      <c r="L2335" s="7"/>
    </row>
    <row r="2336" spans="1:12">
      <c r="A2336" s="2"/>
      <c r="B2336" s="3"/>
      <c r="C2336" s="4"/>
      <c r="D2336" s="5"/>
      <c r="E2336" s="5"/>
      <c r="F2336" s="4"/>
      <c r="G2336" s="4"/>
      <c r="H2336" s="4"/>
      <c r="I2336" s="6"/>
      <c r="J2336" s="4"/>
      <c r="K2336" s="4"/>
      <c r="L2336" s="7"/>
    </row>
    <row r="2337" spans="1:12">
      <c r="A2337" s="2"/>
      <c r="B2337" s="3"/>
      <c r="C2337" s="4"/>
      <c r="D2337" s="5"/>
      <c r="E2337" s="5"/>
      <c r="F2337" s="4"/>
      <c r="G2337" s="4"/>
      <c r="H2337" s="4"/>
      <c r="I2337" s="6"/>
      <c r="J2337" s="4"/>
      <c r="K2337" s="4"/>
      <c r="L2337" s="7"/>
    </row>
    <row r="2338" spans="1:12">
      <c r="A2338" s="2"/>
      <c r="B2338" s="3"/>
      <c r="C2338" s="4"/>
      <c r="D2338" s="5"/>
      <c r="E2338" s="5"/>
      <c r="F2338" s="4"/>
      <c r="G2338" s="4"/>
      <c r="H2338" s="4"/>
      <c r="I2338" s="6"/>
      <c r="J2338" s="4"/>
      <c r="K2338" s="4"/>
      <c r="L2338" s="7"/>
    </row>
    <row r="2339" spans="1:12">
      <c r="A2339" s="2"/>
      <c r="B2339" s="3"/>
      <c r="C2339" s="4"/>
      <c r="D2339" s="5"/>
      <c r="E2339" s="5"/>
      <c r="F2339" s="4"/>
      <c r="G2339" s="4"/>
      <c r="H2339" s="4"/>
      <c r="I2339" s="6"/>
      <c r="J2339" s="4"/>
      <c r="K2339" s="4"/>
      <c r="L2339" s="7"/>
    </row>
    <row r="2340" spans="1:12">
      <c r="A2340" s="2"/>
      <c r="B2340" s="3"/>
      <c r="C2340" s="4"/>
      <c r="D2340" s="5"/>
      <c r="E2340" s="5"/>
      <c r="F2340" s="4"/>
      <c r="G2340" s="4"/>
      <c r="H2340" s="4"/>
      <c r="I2340" s="6"/>
      <c r="J2340" s="4"/>
      <c r="K2340" s="4"/>
      <c r="L2340" s="7"/>
    </row>
    <row r="2341" spans="1:12">
      <c r="A2341" s="2"/>
      <c r="B2341" s="3"/>
      <c r="C2341" s="4"/>
      <c r="D2341" s="5"/>
      <c r="E2341" s="5"/>
      <c r="F2341" s="4"/>
      <c r="G2341" s="4"/>
      <c r="H2341" s="4"/>
      <c r="I2341" s="6"/>
      <c r="J2341" s="4"/>
      <c r="K2341" s="4"/>
      <c r="L2341" s="7"/>
    </row>
    <row r="2342" spans="1:12">
      <c r="A2342" s="2"/>
      <c r="B2342" s="3"/>
      <c r="C2342" s="4"/>
      <c r="D2342" s="5"/>
      <c r="E2342" s="5"/>
      <c r="F2342" s="4"/>
      <c r="G2342" s="4"/>
      <c r="H2342" s="4"/>
      <c r="I2342" s="6"/>
      <c r="J2342" s="4"/>
      <c r="K2342" s="4"/>
      <c r="L2342" s="7"/>
    </row>
    <row r="2343" spans="1:12">
      <c r="A2343" s="2"/>
      <c r="B2343" s="3"/>
      <c r="C2343" s="4"/>
      <c r="D2343" s="5"/>
      <c r="E2343" s="5"/>
      <c r="F2343" s="4"/>
      <c r="G2343" s="4"/>
      <c r="H2343" s="4"/>
      <c r="I2343" s="6"/>
      <c r="J2343" s="4"/>
      <c r="K2343" s="4"/>
      <c r="L2343" s="7"/>
    </row>
    <row r="2344" spans="1:12">
      <c r="A2344" s="2"/>
      <c r="B2344" s="3"/>
      <c r="C2344" s="4"/>
      <c r="D2344" s="5"/>
      <c r="E2344" s="5"/>
      <c r="F2344" s="4"/>
      <c r="G2344" s="4"/>
      <c r="H2344" s="4"/>
      <c r="I2344" s="6"/>
      <c r="J2344" s="4"/>
      <c r="K2344" s="4"/>
      <c r="L2344" s="7"/>
    </row>
    <row r="2345" spans="1:12">
      <c r="A2345" s="2"/>
      <c r="B2345" s="3"/>
      <c r="C2345" s="4"/>
      <c r="D2345" s="5"/>
      <c r="E2345" s="5"/>
      <c r="F2345" s="4"/>
      <c r="G2345" s="4"/>
      <c r="H2345" s="4"/>
      <c r="I2345" s="6"/>
      <c r="J2345" s="4"/>
      <c r="K2345" s="4"/>
      <c r="L2345" s="7"/>
    </row>
    <row r="2346" spans="1:12">
      <c r="A2346" s="2"/>
      <c r="B2346" s="3"/>
      <c r="C2346" s="4"/>
      <c r="D2346" s="5"/>
      <c r="E2346" s="5"/>
      <c r="F2346" s="4"/>
      <c r="G2346" s="4"/>
      <c r="H2346" s="4"/>
      <c r="I2346" s="6"/>
      <c r="J2346" s="4"/>
      <c r="K2346" s="4"/>
      <c r="L2346" s="7"/>
    </row>
    <row r="2347" spans="1:12">
      <c r="A2347" s="2"/>
      <c r="B2347" s="3"/>
      <c r="C2347" s="4"/>
      <c r="D2347" s="5"/>
      <c r="E2347" s="5"/>
      <c r="F2347" s="4"/>
      <c r="G2347" s="4"/>
      <c r="H2347" s="4"/>
      <c r="I2347" s="6"/>
      <c r="J2347" s="4"/>
      <c r="K2347" s="4"/>
      <c r="L2347" s="7"/>
    </row>
    <row r="2348" spans="1:12">
      <c r="A2348" s="2"/>
      <c r="B2348" s="3"/>
      <c r="C2348" s="4"/>
      <c r="D2348" s="5"/>
      <c r="E2348" s="5"/>
      <c r="F2348" s="4"/>
      <c r="G2348" s="4"/>
      <c r="H2348" s="4"/>
      <c r="I2348" s="6"/>
      <c r="J2348" s="4"/>
      <c r="K2348" s="4"/>
      <c r="L2348" s="7"/>
    </row>
    <row r="2349" spans="1:12">
      <c r="A2349" s="2"/>
      <c r="B2349" s="3"/>
      <c r="C2349" s="4"/>
      <c r="D2349" s="5"/>
      <c r="E2349" s="5"/>
      <c r="F2349" s="4"/>
      <c r="G2349" s="4"/>
      <c r="H2349" s="4"/>
      <c r="I2349" s="6"/>
      <c r="J2349" s="4"/>
      <c r="K2349" s="4"/>
      <c r="L2349" s="7"/>
    </row>
    <row r="2350" spans="1:12">
      <c r="A2350" s="2"/>
      <c r="B2350" s="3"/>
      <c r="C2350" s="4"/>
      <c r="D2350" s="5"/>
      <c r="E2350" s="5"/>
      <c r="F2350" s="4"/>
      <c r="G2350" s="4"/>
      <c r="H2350" s="4"/>
      <c r="I2350" s="6"/>
      <c r="J2350" s="4"/>
      <c r="K2350" s="4"/>
      <c r="L2350" s="7"/>
    </row>
    <row r="2351" spans="1:12">
      <c r="A2351" s="2"/>
      <c r="B2351" s="3"/>
      <c r="C2351" s="4"/>
      <c r="D2351" s="5"/>
      <c r="E2351" s="5"/>
      <c r="F2351" s="4"/>
      <c r="G2351" s="4"/>
      <c r="H2351" s="4"/>
      <c r="I2351" s="6"/>
      <c r="J2351" s="4"/>
      <c r="K2351" s="4"/>
      <c r="L2351" s="7"/>
    </row>
    <row r="2352" spans="1:12">
      <c r="A2352" s="2"/>
      <c r="B2352" s="3"/>
      <c r="C2352" s="4"/>
      <c r="D2352" s="5"/>
      <c r="E2352" s="5"/>
      <c r="F2352" s="4"/>
      <c r="G2352" s="4"/>
      <c r="H2352" s="4"/>
      <c r="I2352" s="6"/>
      <c r="J2352" s="4"/>
      <c r="K2352" s="4"/>
      <c r="L2352" s="7"/>
    </row>
    <row r="2353" spans="1:12">
      <c r="A2353" s="2"/>
      <c r="B2353" s="3"/>
      <c r="C2353" s="4"/>
      <c r="D2353" s="5"/>
      <c r="E2353" s="5"/>
      <c r="F2353" s="4"/>
      <c r="G2353" s="4"/>
      <c r="H2353" s="4"/>
      <c r="I2353" s="6"/>
      <c r="J2353" s="4"/>
      <c r="K2353" s="4"/>
      <c r="L2353" s="7"/>
    </row>
    <row r="2354" spans="1:12">
      <c r="A2354" s="2"/>
      <c r="B2354" s="3"/>
      <c r="C2354" s="4"/>
      <c r="D2354" s="5"/>
      <c r="E2354" s="5"/>
      <c r="F2354" s="4"/>
      <c r="G2354" s="4"/>
      <c r="H2354" s="4"/>
      <c r="I2354" s="6"/>
      <c r="J2354" s="4"/>
      <c r="K2354" s="4"/>
      <c r="L2354" s="7"/>
    </row>
    <row r="2355" spans="1:12">
      <c r="A2355" s="2"/>
      <c r="B2355" s="3"/>
      <c r="C2355" s="4"/>
      <c r="D2355" s="5"/>
      <c r="E2355" s="5"/>
      <c r="F2355" s="4"/>
      <c r="G2355" s="4"/>
      <c r="H2355" s="4"/>
      <c r="I2355" s="6"/>
      <c r="J2355" s="4"/>
      <c r="K2355" s="4"/>
      <c r="L2355" s="7"/>
    </row>
    <row r="2356" spans="1:12">
      <c r="A2356" s="2"/>
      <c r="B2356" s="3"/>
      <c r="C2356" s="4"/>
      <c r="D2356" s="5"/>
      <c r="E2356" s="5"/>
      <c r="F2356" s="4"/>
      <c r="G2356" s="4"/>
      <c r="H2356" s="4"/>
      <c r="I2356" s="6"/>
      <c r="J2356" s="4"/>
      <c r="K2356" s="4"/>
      <c r="L2356" s="7"/>
    </row>
    <row r="2357" spans="1:12">
      <c r="A2357" s="2"/>
      <c r="B2357" s="3"/>
      <c r="C2357" s="4"/>
      <c r="D2357" s="5"/>
      <c r="E2357" s="5"/>
      <c r="F2357" s="4"/>
      <c r="G2357" s="4"/>
      <c r="H2357" s="4"/>
      <c r="I2357" s="6"/>
      <c r="J2357" s="4"/>
      <c r="K2357" s="4"/>
      <c r="L2357" s="7"/>
    </row>
    <row r="2358" spans="1:12">
      <c r="A2358" s="2"/>
      <c r="B2358" s="3"/>
      <c r="C2358" s="4"/>
      <c r="D2358" s="5"/>
      <c r="E2358" s="5"/>
      <c r="F2358" s="4"/>
      <c r="G2358" s="4"/>
      <c r="H2358" s="4"/>
      <c r="I2358" s="6"/>
      <c r="J2358" s="4"/>
      <c r="K2358" s="4"/>
      <c r="L2358" s="7"/>
    </row>
    <row r="2359" spans="1:12">
      <c r="A2359" s="2"/>
      <c r="B2359" s="4"/>
      <c r="C2359" s="4"/>
      <c r="D2359" s="5"/>
      <c r="E2359" s="5"/>
      <c r="F2359" s="4"/>
      <c r="G2359" s="4"/>
      <c r="H2359" s="4"/>
      <c r="I2359" s="6"/>
      <c r="J2359" s="4"/>
      <c r="K2359" s="4"/>
      <c r="L2359" s="7"/>
    </row>
    <row r="2360" spans="1:12">
      <c r="A2360" s="2"/>
      <c r="B2360" s="4"/>
      <c r="C2360" s="4"/>
      <c r="D2360" s="5"/>
      <c r="E2360" s="5"/>
      <c r="F2360" s="4"/>
      <c r="G2360" s="4"/>
      <c r="H2360" s="4"/>
      <c r="I2360" s="6"/>
      <c r="J2360" s="4"/>
      <c r="K2360" s="4"/>
      <c r="L2360" s="7"/>
    </row>
    <row r="2361" spans="1:12">
      <c r="A2361" s="2"/>
      <c r="B2361" s="3"/>
      <c r="C2361" s="4"/>
      <c r="D2361" s="5"/>
      <c r="E2361" s="5"/>
      <c r="F2361" s="4"/>
      <c r="G2361" s="4"/>
      <c r="H2361" s="4"/>
      <c r="I2361" s="6"/>
      <c r="J2361" s="4"/>
      <c r="K2361" s="4"/>
      <c r="L2361" s="7"/>
    </row>
    <row r="2362" spans="1:12">
      <c r="A2362" s="2"/>
      <c r="B2362" s="4"/>
      <c r="C2362" s="4"/>
      <c r="D2362" s="5"/>
      <c r="E2362" s="5"/>
      <c r="F2362" s="4"/>
      <c r="G2362" s="4"/>
      <c r="H2362" s="4"/>
      <c r="I2362" s="6"/>
      <c r="J2362" s="4"/>
      <c r="K2362" s="4"/>
      <c r="L2362" s="7"/>
    </row>
    <row r="2363" spans="1:12">
      <c r="A2363" s="2"/>
      <c r="B2363" s="4"/>
      <c r="C2363" s="4"/>
      <c r="D2363" s="5"/>
      <c r="E2363" s="5"/>
      <c r="F2363" s="4"/>
      <c r="G2363" s="4"/>
      <c r="H2363" s="4"/>
      <c r="I2363" s="6"/>
      <c r="J2363" s="4"/>
      <c r="K2363" s="4"/>
      <c r="L2363" s="7"/>
    </row>
    <row r="2364" spans="1:12">
      <c r="A2364" s="2"/>
      <c r="B2364" s="4"/>
      <c r="C2364" s="4"/>
      <c r="D2364" s="5"/>
      <c r="E2364" s="5"/>
      <c r="F2364" s="4"/>
      <c r="G2364" s="4"/>
      <c r="H2364" s="4"/>
      <c r="I2364" s="6"/>
      <c r="J2364" s="4"/>
      <c r="K2364" s="4"/>
      <c r="L2364" s="7"/>
    </row>
    <row r="2365" spans="1:12">
      <c r="A2365" s="2"/>
      <c r="B2365" s="4"/>
      <c r="C2365" s="4"/>
      <c r="D2365" s="5"/>
      <c r="E2365" s="5"/>
      <c r="F2365" s="4"/>
      <c r="G2365" s="4"/>
      <c r="H2365" s="4"/>
      <c r="I2365" s="6"/>
      <c r="J2365" s="4"/>
      <c r="K2365" s="4"/>
      <c r="L2365" s="7"/>
    </row>
    <row r="2366" spans="1:12">
      <c r="A2366" s="2"/>
      <c r="B2366" s="4"/>
      <c r="C2366" s="4"/>
      <c r="D2366" s="5"/>
      <c r="E2366" s="5"/>
      <c r="F2366" s="4"/>
      <c r="G2366" s="4"/>
      <c r="H2366" s="4"/>
      <c r="I2366" s="6"/>
      <c r="J2366" s="4"/>
      <c r="K2366" s="4"/>
      <c r="L2366" s="7"/>
    </row>
    <row r="2367" spans="1:12">
      <c r="A2367" s="2"/>
      <c r="B2367" s="4"/>
      <c r="C2367" s="4"/>
      <c r="D2367" s="5"/>
      <c r="E2367" s="5"/>
      <c r="F2367" s="4"/>
      <c r="G2367" s="4"/>
      <c r="H2367" s="4"/>
      <c r="I2367" s="6"/>
      <c r="J2367" s="4"/>
      <c r="K2367" s="4"/>
      <c r="L2367" s="7"/>
    </row>
    <row r="2368" spans="1:12">
      <c r="A2368" s="2"/>
      <c r="B2368" s="4"/>
      <c r="C2368" s="4"/>
      <c r="D2368" s="5"/>
      <c r="E2368" s="5"/>
      <c r="F2368" s="4"/>
      <c r="G2368" s="4"/>
      <c r="H2368" s="4"/>
      <c r="I2368" s="6"/>
      <c r="J2368" s="4"/>
      <c r="K2368" s="4"/>
      <c r="L2368" s="7"/>
    </row>
    <row r="2369" spans="1:12">
      <c r="A2369" s="2"/>
      <c r="B2369" s="4"/>
      <c r="C2369" s="4"/>
      <c r="D2369" s="5"/>
      <c r="E2369" s="5"/>
      <c r="F2369" s="4"/>
      <c r="G2369" s="4"/>
      <c r="H2369" s="4"/>
      <c r="I2369" s="6"/>
      <c r="J2369" s="4"/>
      <c r="K2369" s="4"/>
      <c r="L2369" s="7"/>
    </row>
    <row r="2370" spans="1:12">
      <c r="A2370" s="2"/>
      <c r="B2370" s="4"/>
      <c r="C2370" s="4"/>
      <c r="D2370" s="5"/>
      <c r="E2370" s="5"/>
      <c r="F2370" s="4"/>
      <c r="G2370" s="4"/>
      <c r="H2370" s="4"/>
      <c r="I2370" s="6"/>
      <c r="J2370" s="4"/>
      <c r="K2370" s="4"/>
      <c r="L2370" s="7"/>
    </row>
    <row r="2371" spans="1:12">
      <c r="A2371" s="2"/>
      <c r="B2371" s="4"/>
      <c r="C2371" s="4"/>
      <c r="D2371" s="5"/>
      <c r="E2371" s="5"/>
      <c r="F2371" s="4"/>
      <c r="G2371" s="4"/>
      <c r="H2371" s="4"/>
      <c r="I2371" s="6"/>
      <c r="J2371" s="4"/>
      <c r="K2371" s="4"/>
      <c r="L2371" s="7"/>
    </row>
    <row r="2372" spans="1:12">
      <c r="A2372" s="2"/>
      <c r="B2372" s="4"/>
      <c r="C2372" s="4"/>
      <c r="D2372" s="5"/>
      <c r="E2372" s="5"/>
      <c r="F2372" s="4"/>
      <c r="G2372" s="4"/>
      <c r="H2372" s="4"/>
      <c r="I2372" s="6"/>
      <c r="J2372" s="4"/>
      <c r="K2372" s="4"/>
      <c r="L2372" s="7"/>
    </row>
    <row r="2373" spans="1:12">
      <c r="A2373" s="2"/>
      <c r="B2373" s="4"/>
      <c r="C2373" s="4"/>
      <c r="D2373" s="5"/>
      <c r="E2373" s="5"/>
      <c r="F2373" s="4"/>
      <c r="G2373" s="4"/>
      <c r="H2373" s="4"/>
      <c r="I2373" s="6"/>
      <c r="J2373" s="4"/>
      <c r="K2373" s="4"/>
      <c r="L2373" s="7"/>
    </row>
    <row r="2374" spans="1:12">
      <c r="A2374" s="2"/>
      <c r="B2374" s="4"/>
      <c r="C2374" s="4"/>
      <c r="D2374" s="5"/>
      <c r="E2374" s="5"/>
      <c r="F2374" s="4"/>
      <c r="G2374" s="4"/>
      <c r="H2374" s="4"/>
      <c r="I2374" s="6"/>
      <c r="J2374" s="4"/>
      <c r="K2374" s="4"/>
      <c r="L2374" s="7"/>
    </row>
    <row r="2375" spans="1:12">
      <c r="A2375" s="2"/>
      <c r="B2375" s="4"/>
      <c r="C2375" s="4"/>
      <c r="D2375" s="5"/>
      <c r="E2375" s="5"/>
      <c r="F2375" s="4"/>
      <c r="G2375" s="4"/>
      <c r="H2375" s="4"/>
      <c r="I2375" s="6"/>
      <c r="J2375" s="4"/>
      <c r="K2375" s="4"/>
      <c r="L2375" s="7"/>
    </row>
    <row r="2376" spans="1:12">
      <c r="A2376" s="2"/>
      <c r="B2376" s="4"/>
      <c r="C2376" s="4"/>
      <c r="D2376" s="5"/>
      <c r="E2376" s="5"/>
      <c r="F2376" s="4"/>
      <c r="G2376" s="4"/>
      <c r="H2376" s="4"/>
      <c r="I2376" s="6"/>
      <c r="J2376" s="4"/>
      <c r="K2376" s="4"/>
      <c r="L2376" s="7"/>
    </row>
    <row r="2377" spans="1:12">
      <c r="A2377" s="2"/>
      <c r="B2377" s="4"/>
      <c r="C2377" s="4"/>
      <c r="D2377" s="5"/>
      <c r="E2377" s="5"/>
      <c r="F2377" s="4"/>
      <c r="G2377" s="4"/>
      <c r="H2377" s="4"/>
      <c r="I2377" s="6"/>
      <c r="J2377" s="4"/>
      <c r="K2377" s="4"/>
      <c r="L2377" s="7"/>
    </row>
    <row r="2378" spans="1:12">
      <c r="A2378" s="2"/>
      <c r="B2378" s="4"/>
      <c r="C2378" s="4"/>
      <c r="D2378" s="5"/>
      <c r="E2378" s="5"/>
      <c r="F2378" s="4"/>
      <c r="G2378" s="4"/>
      <c r="H2378" s="4"/>
      <c r="I2378" s="6"/>
      <c r="J2378" s="4"/>
      <c r="K2378" s="4"/>
      <c r="L2378" s="7"/>
    </row>
    <row r="2379" spans="1:12">
      <c r="A2379" s="2"/>
      <c r="B2379" s="4"/>
      <c r="C2379" s="4"/>
      <c r="D2379" s="5"/>
      <c r="E2379" s="5"/>
      <c r="F2379" s="4"/>
      <c r="G2379" s="4"/>
      <c r="H2379" s="4"/>
      <c r="I2379" s="6"/>
      <c r="J2379" s="4"/>
      <c r="K2379" s="4"/>
      <c r="L2379" s="7"/>
    </row>
    <row r="2380" spans="1:12">
      <c r="A2380" s="2"/>
      <c r="B2380" s="4"/>
      <c r="C2380" s="4"/>
      <c r="D2380" s="5"/>
      <c r="E2380" s="5"/>
      <c r="F2380" s="4"/>
      <c r="G2380" s="4"/>
      <c r="H2380" s="4"/>
      <c r="I2380" s="6"/>
      <c r="J2380" s="4"/>
      <c r="K2380" s="4"/>
      <c r="L2380" s="7"/>
    </row>
    <row r="2381" spans="1:12">
      <c r="A2381" s="2"/>
      <c r="B2381" s="4"/>
      <c r="C2381" s="4"/>
      <c r="D2381" s="5"/>
      <c r="E2381" s="5"/>
      <c r="F2381" s="4"/>
      <c r="G2381" s="4"/>
      <c r="H2381" s="4"/>
      <c r="I2381" s="6"/>
      <c r="J2381" s="4"/>
      <c r="K2381" s="4"/>
      <c r="L2381" s="7"/>
    </row>
    <row r="2382" spans="1:12">
      <c r="A2382" s="2"/>
      <c r="B2382" s="4"/>
      <c r="C2382" s="4"/>
      <c r="D2382" s="5"/>
      <c r="E2382" s="5"/>
      <c r="F2382" s="4"/>
      <c r="G2382" s="4"/>
      <c r="H2382" s="4"/>
      <c r="I2382" s="6"/>
      <c r="J2382" s="4"/>
      <c r="K2382" s="4"/>
      <c r="L2382" s="7"/>
    </row>
    <row r="2383" spans="1:12">
      <c r="A2383" s="2"/>
      <c r="B2383" s="4"/>
      <c r="C2383" s="4"/>
      <c r="D2383" s="5"/>
      <c r="E2383" s="5"/>
      <c r="F2383" s="4"/>
      <c r="G2383" s="4"/>
      <c r="H2383" s="4"/>
      <c r="I2383" s="6"/>
      <c r="J2383" s="4"/>
      <c r="K2383" s="4"/>
      <c r="L2383" s="7"/>
    </row>
    <row r="2384" spans="1:12">
      <c r="A2384" s="2"/>
      <c r="B2384" s="4"/>
      <c r="C2384" s="4"/>
      <c r="D2384" s="5"/>
      <c r="E2384" s="5"/>
      <c r="F2384" s="4"/>
      <c r="G2384" s="4"/>
      <c r="H2384" s="4"/>
      <c r="I2384" s="6"/>
      <c r="J2384" s="4"/>
      <c r="K2384" s="4"/>
      <c r="L2384" s="7"/>
    </row>
    <row r="2385" spans="1:12">
      <c r="A2385" s="2"/>
      <c r="B2385" s="4"/>
      <c r="C2385" s="4"/>
      <c r="D2385" s="5"/>
      <c r="E2385" s="5"/>
      <c r="F2385" s="4"/>
      <c r="G2385" s="4"/>
      <c r="H2385" s="4"/>
      <c r="I2385" s="6"/>
      <c r="J2385" s="4"/>
      <c r="K2385" s="4"/>
      <c r="L2385" s="7"/>
    </row>
    <row r="2386" spans="1:12">
      <c r="A2386" s="2"/>
      <c r="B2386" s="4"/>
      <c r="C2386" s="4"/>
      <c r="D2386" s="5"/>
      <c r="E2386" s="5"/>
      <c r="F2386" s="4"/>
      <c r="G2386" s="4"/>
      <c r="H2386" s="4"/>
      <c r="I2386" s="6"/>
      <c r="J2386" s="4"/>
      <c r="K2386" s="4"/>
      <c r="L2386" s="7"/>
    </row>
    <row r="2387" spans="1:12">
      <c r="A2387" s="2"/>
      <c r="B2387" s="4"/>
      <c r="C2387" s="4"/>
      <c r="D2387" s="5"/>
      <c r="E2387" s="5"/>
      <c r="F2387" s="4"/>
      <c r="G2387" s="4"/>
      <c r="H2387" s="4"/>
      <c r="I2387" s="6"/>
      <c r="J2387" s="4"/>
      <c r="K2387" s="4"/>
      <c r="L2387" s="7"/>
    </row>
    <row r="2388" spans="1:12">
      <c r="A2388" s="2"/>
      <c r="B2388" s="4"/>
      <c r="C2388" s="4"/>
      <c r="D2388" s="5"/>
      <c r="E2388" s="5"/>
      <c r="F2388" s="4"/>
      <c r="G2388" s="4"/>
      <c r="H2388" s="4"/>
      <c r="I2388" s="6"/>
      <c r="J2388" s="4"/>
      <c r="K2388" s="4"/>
      <c r="L2388" s="7"/>
    </row>
    <row r="2389" spans="1:12">
      <c r="A2389" s="2"/>
      <c r="B2389" s="4"/>
      <c r="C2389" s="4"/>
      <c r="D2389" s="5"/>
      <c r="E2389" s="5"/>
      <c r="F2389" s="4"/>
      <c r="G2389" s="4"/>
      <c r="H2389" s="4"/>
      <c r="I2389" s="6"/>
      <c r="J2389" s="4"/>
      <c r="K2389" s="4"/>
      <c r="L2389" s="7"/>
    </row>
    <row r="2390" spans="1:12">
      <c r="A2390" s="2"/>
      <c r="B2390" s="4"/>
      <c r="C2390" s="4"/>
      <c r="D2390" s="5"/>
      <c r="E2390" s="5"/>
      <c r="F2390" s="4"/>
      <c r="G2390" s="4"/>
      <c r="H2390" s="4"/>
      <c r="I2390" s="6"/>
      <c r="J2390" s="4"/>
      <c r="K2390" s="4"/>
      <c r="L2390" s="7"/>
    </row>
    <row r="2391" spans="1:12">
      <c r="A2391" s="2"/>
      <c r="B2391" s="4"/>
      <c r="C2391" s="4"/>
      <c r="D2391" s="5"/>
      <c r="E2391" s="5"/>
      <c r="F2391" s="4"/>
      <c r="G2391" s="4"/>
      <c r="H2391" s="4"/>
      <c r="I2391" s="6"/>
      <c r="J2391" s="4"/>
      <c r="K2391" s="4"/>
      <c r="L2391" s="7"/>
    </row>
    <row r="2392" spans="1:12">
      <c r="A2392" s="2"/>
      <c r="B2392" s="4"/>
      <c r="C2392" s="4"/>
      <c r="D2392" s="5"/>
      <c r="E2392" s="5"/>
      <c r="F2392" s="4"/>
      <c r="G2392" s="4"/>
      <c r="H2392" s="4"/>
      <c r="I2392" s="6"/>
      <c r="J2392" s="4"/>
      <c r="K2392" s="4"/>
      <c r="L2392" s="7"/>
    </row>
    <row r="2393" spans="1:12">
      <c r="A2393" s="2"/>
      <c r="B2393" s="4"/>
      <c r="C2393" s="4"/>
      <c r="D2393" s="5"/>
      <c r="E2393" s="5"/>
      <c r="F2393" s="4"/>
      <c r="G2393" s="4"/>
      <c r="H2393" s="4"/>
      <c r="I2393" s="6"/>
      <c r="J2393" s="4"/>
      <c r="K2393" s="4"/>
      <c r="L2393" s="7"/>
    </row>
    <row r="2394" spans="1:12">
      <c r="A2394" s="2"/>
      <c r="B2394" s="4"/>
      <c r="C2394" s="4"/>
      <c r="D2394" s="5"/>
      <c r="E2394" s="5"/>
      <c r="F2394" s="4"/>
      <c r="G2394" s="4"/>
      <c r="H2394" s="4"/>
      <c r="I2394" s="6"/>
      <c r="J2394" s="4"/>
      <c r="K2394" s="4"/>
      <c r="L2394" s="7"/>
    </row>
    <row r="2395" spans="1:12">
      <c r="A2395" s="2"/>
      <c r="B2395" s="4"/>
      <c r="C2395" s="4"/>
      <c r="D2395" s="5"/>
      <c r="E2395" s="5"/>
      <c r="F2395" s="4"/>
      <c r="G2395" s="4"/>
      <c r="H2395" s="4"/>
      <c r="I2395" s="6"/>
      <c r="J2395" s="4"/>
      <c r="K2395" s="4"/>
      <c r="L2395" s="7"/>
    </row>
    <row r="2396" spans="1:12">
      <c r="A2396" s="2"/>
      <c r="B2396" s="4"/>
      <c r="C2396" s="4"/>
      <c r="D2396" s="5"/>
      <c r="E2396" s="5"/>
      <c r="F2396" s="4"/>
      <c r="G2396" s="4"/>
      <c r="H2396" s="4"/>
      <c r="I2396" s="6"/>
      <c r="J2396" s="4"/>
      <c r="K2396" s="4"/>
      <c r="L2396" s="7"/>
    </row>
    <row r="2397" spans="1:12">
      <c r="A2397" s="2"/>
      <c r="B2397" s="4"/>
      <c r="C2397" s="4"/>
      <c r="D2397" s="5"/>
      <c r="E2397" s="5"/>
      <c r="F2397" s="4"/>
      <c r="G2397" s="4"/>
      <c r="H2397" s="4"/>
      <c r="I2397" s="6"/>
      <c r="J2397" s="4"/>
      <c r="K2397" s="4"/>
      <c r="L2397" s="7"/>
    </row>
    <row r="2398" spans="1:12">
      <c r="A2398" s="2"/>
      <c r="B2398" s="4"/>
      <c r="C2398" s="4"/>
      <c r="D2398" s="5"/>
      <c r="E2398" s="5"/>
      <c r="F2398" s="4"/>
      <c r="G2398" s="4"/>
      <c r="H2398" s="4"/>
      <c r="I2398" s="6"/>
      <c r="J2398" s="4"/>
      <c r="K2398" s="4"/>
      <c r="L2398" s="7"/>
    </row>
    <row r="2399" spans="1:12">
      <c r="A2399" s="2"/>
      <c r="B2399" s="4"/>
      <c r="C2399" s="4"/>
      <c r="D2399" s="5"/>
      <c r="E2399" s="5"/>
      <c r="F2399" s="4"/>
      <c r="G2399" s="4"/>
      <c r="H2399" s="4"/>
      <c r="I2399" s="6"/>
      <c r="J2399" s="4"/>
      <c r="K2399" s="4"/>
      <c r="L2399" s="7"/>
    </row>
    <row r="2400" spans="1:12">
      <c r="A2400" s="2"/>
      <c r="B2400" s="4"/>
      <c r="C2400" s="4"/>
      <c r="D2400" s="5"/>
      <c r="E2400" s="5"/>
      <c r="F2400" s="4"/>
      <c r="G2400" s="4"/>
      <c r="H2400" s="4"/>
      <c r="I2400" s="6"/>
      <c r="J2400" s="4"/>
      <c r="K2400" s="4"/>
      <c r="L2400" s="7"/>
    </row>
    <row r="2401" spans="1:12">
      <c r="A2401" s="2"/>
      <c r="B2401" s="4"/>
      <c r="C2401" s="4"/>
      <c r="D2401" s="5"/>
      <c r="E2401" s="5"/>
      <c r="F2401" s="4"/>
      <c r="G2401" s="4"/>
      <c r="H2401" s="4"/>
      <c r="I2401" s="6"/>
      <c r="J2401" s="4"/>
      <c r="K2401" s="4"/>
      <c r="L2401" s="7"/>
    </row>
    <row r="2402" spans="1:12">
      <c r="A2402" s="2"/>
      <c r="B2402" s="4"/>
      <c r="C2402" s="4"/>
      <c r="D2402" s="5"/>
      <c r="E2402" s="5"/>
      <c r="F2402" s="4"/>
      <c r="G2402" s="4"/>
      <c r="H2402" s="4"/>
      <c r="I2402" s="6"/>
      <c r="J2402" s="4"/>
      <c r="K2402" s="4"/>
      <c r="L2402" s="7"/>
    </row>
    <row r="2403" spans="1:12">
      <c r="A2403" s="2"/>
      <c r="B2403" s="4"/>
      <c r="C2403" s="4"/>
      <c r="D2403" s="5"/>
      <c r="E2403" s="5"/>
      <c r="F2403" s="4"/>
      <c r="G2403" s="4"/>
      <c r="H2403" s="4"/>
      <c r="I2403" s="6"/>
      <c r="J2403" s="4"/>
      <c r="K2403" s="4"/>
      <c r="L2403" s="7"/>
    </row>
    <row r="2404" spans="1:12">
      <c r="A2404" s="2"/>
      <c r="B2404" s="4"/>
      <c r="C2404" s="4"/>
      <c r="D2404" s="5"/>
      <c r="E2404" s="5"/>
      <c r="F2404" s="4"/>
      <c r="G2404" s="4"/>
      <c r="H2404" s="4"/>
      <c r="I2404" s="6"/>
      <c r="J2404" s="4"/>
      <c r="K2404" s="4"/>
      <c r="L2404" s="7"/>
    </row>
    <row r="2405" spans="1:12">
      <c r="A2405" s="2"/>
      <c r="B2405" s="4"/>
      <c r="C2405" s="4"/>
      <c r="D2405" s="5"/>
      <c r="E2405" s="5"/>
      <c r="F2405" s="4"/>
      <c r="G2405" s="4"/>
      <c r="H2405" s="4"/>
      <c r="I2405" s="6"/>
      <c r="J2405" s="4"/>
      <c r="K2405" s="4"/>
      <c r="L2405" s="7"/>
    </row>
    <row r="2406" spans="1:12">
      <c r="A2406" s="2"/>
      <c r="B2406" s="4"/>
      <c r="C2406" s="4"/>
      <c r="D2406" s="5"/>
      <c r="E2406" s="5"/>
      <c r="F2406" s="4"/>
      <c r="G2406" s="4"/>
      <c r="H2406" s="4"/>
      <c r="I2406" s="6"/>
      <c r="J2406" s="4"/>
      <c r="K2406" s="4"/>
      <c r="L2406" s="7"/>
    </row>
    <row r="2407" spans="1:12">
      <c r="A2407" s="2"/>
      <c r="B2407" s="4"/>
      <c r="C2407" s="4"/>
      <c r="D2407" s="5"/>
      <c r="E2407" s="5"/>
      <c r="F2407" s="4"/>
      <c r="G2407" s="4"/>
      <c r="H2407" s="4"/>
      <c r="I2407" s="6"/>
      <c r="J2407" s="4"/>
      <c r="K2407" s="4"/>
      <c r="L2407" s="7"/>
    </row>
    <row r="2408" spans="1:12">
      <c r="A2408" s="2"/>
      <c r="B2408" s="4"/>
      <c r="C2408" s="4"/>
      <c r="D2408" s="5"/>
      <c r="E2408" s="5"/>
      <c r="F2408" s="4"/>
      <c r="G2408" s="4"/>
      <c r="H2408" s="4"/>
      <c r="I2408" s="6"/>
      <c r="J2408" s="4"/>
      <c r="K2408" s="4"/>
      <c r="L2408" s="7"/>
    </row>
    <row r="2409" spans="1:12">
      <c r="A2409" s="2"/>
      <c r="B2409" s="4"/>
      <c r="C2409" s="4"/>
      <c r="D2409" s="5"/>
      <c r="E2409" s="5"/>
      <c r="F2409" s="4"/>
      <c r="G2409" s="4"/>
      <c r="H2409" s="4"/>
      <c r="I2409" s="6"/>
      <c r="J2409" s="4"/>
      <c r="K2409" s="4"/>
      <c r="L2409" s="7"/>
    </row>
    <row r="2410" spans="1:12">
      <c r="A2410" s="2"/>
      <c r="B2410" s="4"/>
      <c r="C2410" s="4"/>
      <c r="D2410" s="5"/>
      <c r="E2410" s="5"/>
      <c r="F2410" s="4"/>
      <c r="G2410" s="4"/>
      <c r="H2410" s="4"/>
      <c r="I2410" s="6"/>
      <c r="J2410" s="4"/>
      <c r="K2410" s="4"/>
      <c r="L2410" s="7"/>
    </row>
    <row r="2411" spans="1:12">
      <c r="A2411" s="2"/>
      <c r="B2411" s="4"/>
      <c r="C2411" s="4"/>
      <c r="D2411" s="5"/>
      <c r="E2411" s="5"/>
      <c r="F2411" s="4"/>
      <c r="G2411" s="4"/>
      <c r="H2411" s="4"/>
      <c r="I2411" s="6"/>
      <c r="J2411" s="4"/>
      <c r="K2411" s="4"/>
      <c r="L2411" s="7"/>
    </row>
    <row r="2412" spans="1:12">
      <c r="A2412" s="2"/>
      <c r="B2412" s="4"/>
      <c r="C2412" s="4"/>
      <c r="D2412" s="5"/>
      <c r="E2412" s="5"/>
      <c r="F2412" s="4"/>
      <c r="G2412" s="4"/>
      <c r="H2412" s="4"/>
      <c r="I2412" s="6"/>
      <c r="J2412" s="4"/>
      <c r="K2412" s="4"/>
      <c r="L2412" s="7"/>
    </row>
    <row r="2413" spans="1:12">
      <c r="A2413" s="2"/>
      <c r="B2413" s="4"/>
      <c r="C2413" s="4"/>
      <c r="D2413" s="5"/>
      <c r="E2413" s="5"/>
      <c r="F2413" s="4"/>
      <c r="G2413" s="4"/>
      <c r="H2413" s="4"/>
      <c r="I2413" s="6"/>
      <c r="J2413" s="4"/>
      <c r="K2413" s="4"/>
      <c r="L2413" s="7"/>
    </row>
    <row r="2414" spans="1:12">
      <c r="A2414" s="2"/>
      <c r="B2414" s="4"/>
      <c r="C2414" s="4"/>
      <c r="D2414" s="5"/>
      <c r="E2414" s="5"/>
      <c r="F2414" s="4"/>
      <c r="G2414" s="4"/>
      <c r="H2414" s="4"/>
      <c r="I2414" s="6"/>
      <c r="J2414" s="4"/>
      <c r="K2414" s="4"/>
      <c r="L2414" s="7"/>
    </row>
    <row r="2415" spans="1:12">
      <c r="A2415" s="2"/>
      <c r="B2415" s="4"/>
      <c r="C2415" s="4"/>
      <c r="D2415" s="5"/>
      <c r="E2415" s="5"/>
      <c r="F2415" s="4"/>
      <c r="G2415" s="4"/>
      <c r="H2415" s="4"/>
      <c r="I2415" s="6"/>
      <c r="J2415" s="4"/>
      <c r="K2415" s="4"/>
      <c r="L2415" s="7"/>
    </row>
    <row r="2416" spans="1:12">
      <c r="A2416" s="2"/>
      <c r="B2416" s="4"/>
      <c r="C2416" s="4"/>
      <c r="D2416" s="5"/>
      <c r="E2416" s="5"/>
      <c r="F2416" s="4"/>
      <c r="G2416" s="4"/>
      <c r="H2416" s="4"/>
      <c r="I2416" s="6"/>
      <c r="J2416" s="4"/>
      <c r="K2416" s="4"/>
      <c r="L2416" s="7"/>
    </row>
    <row r="2417" spans="1:12">
      <c r="A2417" s="2"/>
      <c r="B2417" s="4"/>
      <c r="C2417" s="4"/>
      <c r="D2417" s="5"/>
      <c r="E2417" s="5"/>
      <c r="F2417" s="4"/>
      <c r="G2417" s="4"/>
      <c r="H2417" s="4"/>
      <c r="I2417" s="6"/>
      <c r="J2417" s="4"/>
      <c r="K2417" s="4"/>
      <c r="L2417" s="7"/>
    </row>
    <row r="2418" spans="1:12">
      <c r="A2418" s="2"/>
      <c r="B2418" s="4"/>
      <c r="C2418" s="4"/>
      <c r="D2418" s="5"/>
      <c r="E2418" s="5"/>
      <c r="F2418" s="4"/>
      <c r="G2418" s="4"/>
      <c r="H2418" s="4"/>
      <c r="I2418" s="6"/>
      <c r="J2418" s="4"/>
      <c r="K2418" s="4"/>
      <c r="L2418" s="7"/>
    </row>
    <row r="2419" spans="1:12">
      <c r="A2419" s="2"/>
      <c r="B2419" s="4"/>
      <c r="C2419" s="4"/>
      <c r="D2419" s="5"/>
      <c r="E2419" s="5"/>
      <c r="F2419" s="4"/>
      <c r="G2419" s="4"/>
      <c r="H2419" s="4"/>
      <c r="I2419" s="6"/>
      <c r="J2419" s="4"/>
      <c r="K2419" s="4"/>
      <c r="L2419" s="7"/>
    </row>
    <row r="2420" spans="1:12">
      <c r="A2420" s="2"/>
      <c r="B2420" s="4"/>
      <c r="C2420" s="4"/>
      <c r="D2420" s="5"/>
      <c r="E2420" s="5"/>
      <c r="F2420" s="4"/>
      <c r="G2420" s="4"/>
      <c r="H2420" s="4"/>
      <c r="I2420" s="6"/>
      <c r="J2420" s="4"/>
      <c r="K2420" s="4"/>
      <c r="L2420" s="7"/>
    </row>
    <row r="2421" spans="1:12">
      <c r="A2421" s="2"/>
      <c r="B2421" s="4"/>
      <c r="C2421" s="4"/>
      <c r="D2421" s="5"/>
      <c r="E2421" s="5"/>
      <c r="F2421" s="4"/>
      <c r="G2421" s="4"/>
      <c r="H2421" s="4"/>
      <c r="I2421" s="6"/>
      <c r="J2421" s="4"/>
      <c r="K2421" s="4"/>
      <c r="L2421" s="7"/>
    </row>
    <row r="2422" spans="1:12">
      <c r="A2422" s="2"/>
      <c r="B2422" s="4"/>
      <c r="C2422" s="4"/>
      <c r="D2422" s="5"/>
      <c r="E2422" s="5"/>
      <c r="F2422" s="4"/>
      <c r="G2422" s="4"/>
      <c r="H2422" s="4"/>
      <c r="I2422" s="6"/>
      <c r="J2422" s="4"/>
      <c r="K2422" s="4"/>
      <c r="L2422" s="7"/>
    </row>
    <row r="2423" spans="1:12">
      <c r="A2423" s="2"/>
      <c r="B2423" s="4"/>
      <c r="C2423" s="4"/>
      <c r="D2423" s="5"/>
      <c r="E2423" s="5"/>
      <c r="F2423" s="4"/>
      <c r="G2423" s="4"/>
      <c r="H2423" s="4"/>
      <c r="I2423" s="6"/>
      <c r="J2423" s="4"/>
      <c r="K2423" s="4"/>
      <c r="L2423" s="7"/>
    </row>
    <row r="2424" spans="1:12">
      <c r="A2424" s="2"/>
      <c r="B2424" s="4"/>
      <c r="C2424" s="4"/>
      <c r="D2424" s="5"/>
      <c r="E2424" s="5"/>
      <c r="F2424" s="4"/>
      <c r="G2424" s="4"/>
      <c r="H2424" s="4"/>
      <c r="I2424" s="6"/>
      <c r="J2424" s="4"/>
      <c r="K2424" s="4"/>
      <c r="L2424" s="7"/>
    </row>
    <row r="2425" spans="1:12">
      <c r="A2425" s="2"/>
      <c r="B2425" s="4"/>
      <c r="C2425" s="4"/>
      <c r="D2425" s="5"/>
      <c r="E2425" s="5"/>
      <c r="F2425" s="4"/>
      <c r="G2425" s="4"/>
      <c r="H2425" s="4"/>
      <c r="I2425" s="6"/>
      <c r="J2425" s="4"/>
      <c r="K2425" s="4"/>
      <c r="L2425" s="7"/>
    </row>
    <row r="2426" spans="1:12">
      <c r="A2426" s="2"/>
      <c r="B2426" s="4"/>
      <c r="C2426" s="4"/>
      <c r="D2426" s="5"/>
      <c r="E2426" s="5"/>
      <c r="F2426" s="4"/>
      <c r="G2426" s="4"/>
      <c r="H2426" s="4"/>
      <c r="I2426" s="6"/>
      <c r="J2426" s="4"/>
      <c r="K2426" s="4"/>
      <c r="L2426" s="7"/>
    </row>
    <row r="2427" spans="1:12">
      <c r="A2427" s="2"/>
      <c r="B2427" s="4"/>
      <c r="C2427" s="4"/>
      <c r="D2427" s="5"/>
      <c r="E2427" s="5"/>
      <c r="F2427" s="4"/>
      <c r="G2427" s="4"/>
      <c r="H2427" s="4"/>
      <c r="I2427" s="6"/>
      <c r="J2427" s="4"/>
      <c r="K2427" s="4"/>
      <c r="L2427" s="7"/>
    </row>
    <row r="2428" spans="1:12">
      <c r="A2428" s="2"/>
      <c r="B2428" s="4"/>
      <c r="C2428" s="4"/>
      <c r="D2428" s="5"/>
      <c r="E2428" s="5"/>
      <c r="F2428" s="4"/>
      <c r="G2428" s="4"/>
      <c r="H2428" s="4"/>
      <c r="I2428" s="6"/>
      <c r="J2428" s="4"/>
      <c r="K2428" s="4"/>
      <c r="L2428" s="7"/>
    </row>
    <row r="2429" spans="1:12">
      <c r="A2429" s="2"/>
      <c r="B2429" s="4"/>
      <c r="C2429" s="4"/>
      <c r="D2429" s="5"/>
      <c r="E2429" s="5"/>
      <c r="F2429" s="4"/>
      <c r="G2429" s="4"/>
      <c r="H2429" s="4"/>
      <c r="I2429" s="6"/>
      <c r="J2429" s="4"/>
      <c r="K2429" s="4"/>
      <c r="L2429" s="7"/>
    </row>
    <row r="2430" spans="1:12">
      <c r="A2430" s="2"/>
      <c r="B2430" s="4"/>
      <c r="C2430" s="4"/>
      <c r="D2430" s="5"/>
      <c r="E2430" s="5"/>
      <c r="F2430" s="4"/>
      <c r="G2430" s="4"/>
      <c r="H2430" s="4"/>
      <c r="I2430" s="6"/>
      <c r="J2430" s="4"/>
      <c r="K2430" s="4"/>
      <c r="L2430" s="7"/>
    </row>
    <row r="2431" spans="1:12">
      <c r="A2431" s="2"/>
      <c r="B2431" s="4"/>
      <c r="C2431" s="4"/>
      <c r="D2431" s="5"/>
      <c r="E2431" s="5"/>
      <c r="F2431" s="4"/>
      <c r="G2431" s="4"/>
      <c r="H2431" s="4"/>
      <c r="I2431" s="6"/>
      <c r="J2431" s="4"/>
      <c r="K2431" s="4"/>
      <c r="L2431" s="7"/>
    </row>
    <row r="2432" spans="1:12">
      <c r="A2432" s="2"/>
      <c r="B2432" s="4"/>
      <c r="C2432" s="4"/>
      <c r="D2432" s="5"/>
      <c r="E2432" s="5"/>
      <c r="F2432" s="4"/>
      <c r="G2432" s="4"/>
      <c r="H2432" s="4"/>
      <c r="I2432" s="6"/>
      <c r="J2432" s="4"/>
      <c r="K2432" s="4"/>
      <c r="L2432" s="7"/>
    </row>
    <row r="2433" spans="1:12">
      <c r="A2433" s="2"/>
      <c r="B2433" s="4"/>
      <c r="C2433" s="4"/>
      <c r="D2433" s="5"/>
      <c r="E2433" s="5"/>
      <c r="F2433" s="4"/>
      <c r="G2433" s="4"/>
      <c r="H2433" s="4"/>
      <c r="I2433" s="6"/>
      <c r="J2433" s="4"/>
      <c r="K2433" s="4"/>
      <c r="L2433" s="7"/>
    </row>
    <row r="2434" spans="1:12">
      <c r="A2434" s="2"/>
      <c r="B2434" s="4"/>
      <c r="C2434" s="4"/>
      <c r="D2434" s="5"/>
      <c r="E2434" s="5"/>
      <c r="F2434" s="4"/>
      <c r="G2434" s="4"/>
      <c r="H2434" s="4"/>
      <c r="I2434" s="6"/>
      <c r="J2434" s="4"/>
      <c r="K2434" s="4"/>
      <c r="L2434" s="7"/>
    </row>
    <row r="2435" spans="1:12">
      <c r="A2435" s="2"/>
      <c r="B2435" s="4"/>
      <c r="C2435" s="4"/>
      <c r="D2435" s="5"/>
      <c r="E2435" s="5"/>
      <c r="F2435" s="4"/>
      <c r="G2435" s="4"/>
      <c r="H2435" s="4"/>
      <c r="I2435" s="6"/>
      <c r="J2435" s="4"/>
      <c r="K2435" s="4"/>
      <c r="L2435" s="7"/>
    </row>
    <row r="2436" spans="1:12">
      <c r="A2436" s="2"/>
      <c r="B2436" s="4"/>
      <c r="C2436" s="4"/>
      <c r="D2436" s="5"/>
      <c r="E2436" s="5"/>
      <c r="F2436" s="4"/>
      <c r="G2436" s="4"/>
      <c r="H2436" s="4"/>
      <c r="I2436" s="6"/>
      <c r="J2436" s="4"/>
      <c r="K2436" s="4"/>
      <c r="L2436" s="7"/>
    </row>
    <row r="2437" spans="1:12">
      <c r="A2437" s="2"/>
      <c r="B2437" s="4"/>
      <c r="C2437" s="4"/>
      <c r="D2437" s="5"/>
      <c r="E2437" s="5"/>
      <c r="F2437" s="4"/>
      <c r="G2437" s="4"/>
      <c r="H2437" s="4"/>
      <c r="I2437" s="6"/>
      <c r="J2437" s="4"/>
      <c r="K2437" s="4"/>
      <c r="L2437" s="7"/>
    </row>
    <row r="2438" spans="1:12">
      <c r="A2438" s="2"/>
      <c r="B2438" s="4"/>
      <c r="C2438" s="4"/>
      <c r="D2438" s="5"/>
      <c r="E2438" s="5"/>
      <c r="F2438" s="4"/>
      <c r="G2438" s="4"/>
      <c r="H2438" s="4"/>
      <c r="I2438" s="6"/>
      <c r="J2438" s="4"/>
      <c r="K2438" s="4"/>
      <c r="L2438" s="7"/>
    </row>
    <row r="2439" spans="1:12">
      <c r="A2439" s="2"/>
      <c r="B2439" s="4"/>
      <c r="C2439" s="4"/>
      <c r="D2439" s="5"/>
      <c r="E2439" s="5"/>
      <c r="F2439" s="4"/>
      <c r="G2439" s="4"/>
      <c r="H2439" s="4"/>
      <c r="I2439" s="6"/>
      <c r="J2439" s="4"/>
      <c r="K2439" s="4"/>
      <c r="L2439" s="7"/>
    </row>
    <row r="2440" spans="1:12">
      <c r="A2440" s="2"/>
      <c r="D2440" s="8"/>
      <c r="E2440" s="8"/>
      <c r="I2440" s="6"/>
      <c r="J2440" s="4"/>
      <c r="K2440" s="4"/>
      <c r="L2440" s="7"/>
    </row>
    <row r="2441" spans="1:12">
      <c r="A2441" s="2"/>
      <c r="D2441" s="8"/>
      <c r="E2441" s="8"/>
      <c r="I2441" s="6"/>
      <c r="J2441" s="4"/>
      <c r="K2441" s="4"/>
      <c r="L2441" s="7"/>
    </row>
    <row r="2442" spans="1:12">
      <c r="A2442" s="2"/>
      <c r="D2442" s="8"/>
      <c r="E2442" s="8"/>
      <c r="I2442" s="6"/>
      <c r="J2442" s="4"/>
      <c r="K2442" s="4"/>
      <c r="L2442" s="7"/>
    </row>
    <row r="2443" spans="1:12">
      <c r="A2443" s="2"/>
      <c r="D2443" s="8"/>
      <c r="E2443" s="8"/>
      <c r="I2443" s="6"/>
      <c r="J2443" s="4"/>
      <c r="K2443" s="4"/>
      <c r="L2443" s="7"/>
    </row>
    <row r="2444" spans="1:12">
      <c r="A2444" s="2"/>
      <c r="D2444" s="8"/>
      <c r="E2444" s="8"/>
      <c r="I2444" s="6"/>
      <c r="J2444" s="4"/>
      <c r="K2444" s="4"/>
      <c r="L2444" s="7"/>
    </row>
    <row r="2445" spans="1:12">
      <c r="A2445" s="2"/>
      <c r="B2445" s="4"/>
      <c r="C2445" s="4"/>
      <c r="D2445" s="5"/>
      <c r="E2445" s="5"/>
      <c r="F2445" s="4"/>
      <c r="G2445" s="4"/>
      <c r="H2445" s="4"/>
      <c r="I2445" s="6"/>
      <c r="J2445" s="4"/>
      <c r="K2445" s="4"/>
      <c r="L2445" s="7"/>
    </row>
    <row r="2446" spans="1:12">
      <c r="A2446" s="2"/>
      <c r="B2446" s="4"/>
      <c r="C2446" s="4"/>
      <c r="D2446" s="5"/>
      <c r="E2446" s="5"/>
      <c r="F2446" s="4"/>
      <c r="G2446" s="4"/>
      <c r="H2446" s="4"/>
      <c r="I2446" s="6"/>
      <c r="J2446" s="4"/>
      <c r="K2446" s="4"/>
      <c r="L2446" s="7"/>
    </row>
    <row r="2447" spans="1:12">
      <c r="A2447" s="2"/>
      <c r="B2447" s="4"/>
      <c r="C2447" s="4"/>
      <c r="D2447" s="5"/>
      <c r="E2447" s="5"/>
      <c r="F2447" s="4"/>
      <c r="G2447" s="4"/>
      <c r="H2447" s="4"/>
      <c r="I2447" s="6"/>
      <c r="J2447" s="4"/>
      <c r="K2447" s="4"/>
      <c r="L2447" s="7"/>
    </row>
    <row r="2448" spans="1:12">
      <c r="A2448" s="2"/>
      <c r="B2448" s="4"/>
      <c r="C2448" s="4"/>
      <c r="D2448" s="5"/>
      <c r="E2448" s="5"/>
      <c r="F2448" s="4"/>
      <c r="G2448" s="4"/>
      <c r="H2448" s="4"/>
      <c r="I2448" s="6"/>
      <c r="J2448" s="4"/>
      <c r="K2448" s="4"/>
      <c r="L2448" s="7"/>
    </row>
    <row r="2449" spans="1:12">
      <c r="A2449" s="2"/>
      <c r="B2449" s="4"/>
      <c r="C2449" s="4"/>
      <c r="D2449" s="5"/>
      <c r="E2449" s="5"/>
      <c r="F2449" s="4"/>
      <c r="G2449" s="4"/>
      <c r="H2449" s="4"/>
      <c r="I2449" s="6"/>
      <c r="J2449" s="4"/>
      <c r="K2449" s="4"/>
      <c r="L2449" s="7"/>
    </row>
    <row r="2450" spans="1:12">
      <c r="A2450" s="2"/>
      <c r="B2450" s="4"/>
      <c r="C2450" s="4"/>
      <c r="D2450" s="5"/>
      <c r="E2450" s="5"/>
      <c r="F2450" s="4"/>
      <c r="G2450" s="4"/>
      <c r="H2450" s="4"/>
      <c r="I2450" s="6"/>
      <c r="J2450" s="4"/>
      <c r="K2450" s="4"/>
      <c r="L2450" s="7"/>
    </row>
    <row r="2451" spans="1:12">
      <c r="A2451" s="2"/>
      <c r="B2451" s="4"/>
      <c r="C2451" s="4"/>
      <c r="D2451" s="5"/>
      <c r="E2451" s="5"/>
      <c r="F2451" s="4"/>
      <c r="G2451" s="4"/>
      <c r="H2451" s="4"/>
      <c r="I2451" s="6"/>
      <c r="J2451" s="4"/>
      <c r="K2451" s="4"/>
      <c r="L2451" s="7"/>
    </row>
    <row r="2452" spans="1:12">
      <c r="A2452" s="2"/>
      <c r="B2452" s="4"/>
      <c r="C2452" s="4"/>
      <c r="D2452" s="5"/>
      <c r="E2452" s="5"/>
      <c r="F2452" s="4"/>
      <c r="G2452" s="4"/>
      <c r="H2452" s="4"/>
      <c r="I2452" s="6"/>
      <c r="J2452" s="4"/>
      <c r="K2452" s="4"/>
      <c r="L2452" s="7"/>
    </row>
    <row r="2453" spans="1:12">
      <c r="A2453" s="2"/>
      <c r="B2453" s="4"/>
      <c r="C2453" s="4"/>
      <c r="D2453" s="5"/>
      <c r="E2453" s="5"/>
      <c r="F2453" s="4"/>
      <c r="G2453" s="4"/>
      <c r="H2453" s="4"/>
      <c r="I2453" s="6"/>
      <c r="J2453" s="4"/>
      <c r="K2453" s="4"/>
      <c r="L2453" s="7"/>
    </row>
    <row r="2454" spans="1:12">
      <c r="A2454" s="2"/>
      <c r="B2454" s="4"/>
      <c r="C2454" s="4"/>
      <c r="D2454" s="5"/>
      <c r="E2454" s="5"/>
      <c r="F2454" s="4"/>
      <c r="G2454" s="4"/>
      <c r="H2454" s="4"/>
      <c r="I2454" s="6"/>
      <c r="J2454" s="4"/>
      <c r="K2454" s="4"/>
      <c r="L2454" s="7"/>
    </row>
    <row r="2455" spans="1:12">
      <c r="A2455" s="2"/>
      <c r="B2455" s="4"/>
      <c r="C2455" s="4"/>
      <c r="D2455" s="5"/>
      <c r="E2455" s="5"/>
      <c r="F2455" s="4"/>
      <c r="G2455" s="4"/>
      <c r="H2455" s="4"/>
      <c r="I2455" s="6"/>
      <c r="J2455" s="4"/>
      <c r="K2455" s="4"/>
      <c r="L2455" s="7"/>
    </row>
    <row r="2456" spans="1:12">
      <c r="A2456" s="2"/>
      <c r="B2456" s="4"/>
      <c r="C2456" s="4"/>
      <c r="D2456" s="5"/>
      <c r="E2456" s="5"/>
      <c r="F2456" s="4"/>
      <c r="G2456" s="4"/>
      <c r="H2456" s="4"/>
      <c r="I2456" s="6"/>
      <c r="J2456" s="4"/>
      <c r="K2456" s="4"/>
      <c r="L2456" s="7"/>
    </row>
    <row r="2457" spans="1:12">
      <c r="A2457" s="2"/>
      <c r="B2457" s="4"/>
      <c r="C2457" s="4"/>
      <c r="D2457" s="5"/>
      <c r="E2457" s="5"/>
      <c r="F2457" s="4"/>
      <c r="G2457" s="4"/>
      <c r="H2457" s="4"/>
      <c r="I2457" s="6"/>
      <c r="J2457" s="4"/>
      <c r="K2457" s="4"/>
      <c r="L2457" s="7"/>
    </row>
    <row r="2458" spans="1:12">
      <c r="A2458" s="2"/>
      <c r="B2458" s="4"/>
      <c r="C2458" s="4"/>
      <c r="D2458" s="5"/>
      <c r="E2458" s="5"/>
      <c r="F2458" s="4"/>
      <c r="G2458" s="4"/>
      <c r="H2458" s="4"/>
      <c r="I2458" s="6"/>
      <c r="J2458" s="4"/>
      <c r="K2458" s="4"/>
      <c r="L2458" s="7"/>
    </row>
    <row r="2459" spans="1:12">
      <c r="A2459" s="2"/>
      <c r="B2459" s="4"/>
      <c r="C2459" s="4"/>
      <c r="D2459" s="5"/>
      <c r="E2459" s="5"/>
      <c r="F2459" s="4"/>
      <c r="G2459" s="4"/>
      <c r="H2459" s="4"/>
      <c r="I2459" s="6"/>
      <c r="J2459" s="4"/>
      <c r="K2459" s="4"/>
      <c r="L2459" s="7"/>
    </row>
    <row r="2460" spans="1:12">
      <c r="A2460" s="2"/>
      <c r="B2460" s="4"/>
      <c r="C2460" s="4"/>
      <c r="D2460" s="5"/>
      <c r="E2460" s="5"/>
      <c r="F2460" s="4"/>
      <c r="G2460" s="4"/>
      <c r="H2460" s="4"/>
      <c r="I2460" s="6"/>
      <c r="J2460" s="4"/>
      <c r="K2460" s="4"/>
      <c r="L2460" s="7"/>
    </row>
    <row r="2461" spans="1:12">
      <c r="A2461" s="2"/>
      <c r="B2461" s="4"/>
      <c r="C2461" s="4"/>
      <c r="D2461" s="5"/>
      <c r="E2461" s="5"/>
      <c r="F2461" s="4"/>
      <c r="G2461" s="4"/>
      <c r="H2461" s="4"/>
      <c r="I2461" s="6"/>
      <c r="J2461" s="4"/>
      <c r="K2461" s="4"/>
      <c r="L2461" s="7"/>
    </row>
    <row r="2462" spans="1:12">
      <c r="A2462" s="2"/>
      <c r="B2462" s="4"/>
      <c r="C2462" s="4"/>
      <c r="D2462" s="5"/>
      <c r="E2462" s="5"/>
      <c r="F2462" s="4"/>
      <c r="G2462" s="4"/>
      <c r="H2462" s="4"/>
      <c r="I2462" s="6"/>
      <c r="J2462" s="4"/>
      <c r="K2462" s="4"/>
      <c r="L2462" s="7"/>
    </row>
    <row r="2463" spans="1:12">
      <c r="A2463" s="2"/>
      <c r="B2463" s="4"/>
      <c r="C2463" s="4"/>
      <c r="D2463" s="5"/>
      <c r="E2463" s="5"/>
      <c r="F2463" s="4"/>
      <c r="G2463" s="4"/>
      <c r="H2463" s="4"/>
      <c r="I2463" s="6"/>
      <c r="J2463" s="4"/>
      <c r="K2463" s="4"/>
      <c r="L2463" s="7"/>
    </row>
    <row r="2464" spans="1:12">
      <c r="A2464" s="2"/>
      <c r="B2464" s="4"/>
      <c r="C2464" s="4"/>
      <c r="D2464" s="5"/>
      <c r="E2464" s="5"/>
      <c r="F2464" s="4"/>
      <c r="G2464" s="4"/>
      <c r="H2464" s="4"/>
      <c r="I2464" s="6"/>
      <c r="J2464" s="4"/>
      <c r="K2464" s="4"/>
      <c r="L2464" s="7"/>
    </row>
    <row r="2465" spans="1:12">
      <c r="A2465" s="2"/>
      <c r="B2465" s="4"/>
      <c r="C2465" s="4"/>
      <c r="D2465" s="5"/>
      <c r="E2465" s="5"/>
      <c r="F2465" s="4"/>
      <c r="G2465" s="4"/>
      <c r="H2465" s="4"/>
      <c r="I2465" s="6"/>
      <c r="J2465" s="4"/>
      <c r="K2465" s="4"/>
      <c r="L2465" s="7"/>
    </row>
    <row r="2466" spans="1:12">
      <c r="A2466" s="2"/>
      <c r="B2466" s="4"/>
      <c r="C2466" s="4"/>
      <c r="D2466" s="5"/>
      <c r="E2466" s="5"/>
      <c r="F2466" s="4"/>
      <c r="G2466" s="4"/>
      <c r="H2466" s="4"/>
      <c r="I2466" s="6"/>
      <c r="J2466" s="4"/>
      <c r="K2466" s="4"/>
      <c r="L2466" s="7"/>
    </row>
    <row r="2467" spans="1:12">
      <c r="A2467" s="2"/>
      <c r="B2467" s="4"/>
      <c r="C2467" s="4"/>
      <c r="D2467" s="5"/>
      <c r="E2467" s="5"/>
      <c r="F2467" s="4"/>
      <c r="G2467" s="4"/>
      <c r="H2467" s="4"/>
      <c r="I2467" s="6"/>
      <c r="J2467" s="4"/>
      <c r="K2467" s="4"/>
      <c r="L2467" s="7"/>
    </row>
    <row r="2468" spans="1:12">
      <c r="A2468" s="2"/>
      <c r="B2468" s="4"/>
      <c r="C2468" s="4"/>
      <c r="D2468" s="5"/>
      <c r="E2468" s="5"/>
      <c r="F2468" s="4"/>
      <c r="G2468" s="4"/>
      <c r="H2468" s="4"/>
      <c r="I2468" s="6"/>
      <c r="J2468" s="4"/>
      <c r="K2468" s="4"/>
      <c r="L2468" s="7"/>
    </row>
    <row r="2469" spans="1:12">
      <c r="A2469" s="2"/>
      <c r="B2469" s="4"/>
      <c r="C2469" s="4"/>
      <c r="D2469" s="5"/>
      <c r="E2469" s="5"/>
      <c r="F2469" s="4"/>
      <c r="G2469" s="4"/>
      <c r="H2469" s="4"/>
      <c r="I2469" s="6"/>
      <c r="J2469" s="4"/>
      <c r="K2469" s="4"/>
      <c r="L2469" s="7"/>
    </row>
    <row r="2470" spans="1:12">
      <c r="A2470" s="2"/>
      <c r="B2470" s="4"/>
      <c r="C2470" s="4"/>
      <c r="D2470" s="5"/>
      <c r="E2470" s="5"/>
      <c r="F2470" s="4"/>
      <c r="G2470" s="4"/>
      <c r="H2470" s="4"/>
      <c r="I2470" s="6"/>
      <c r="J2470" s="4"/>
      <c r="K2470" s="4"/>
      <c r="L2470" s="7"/>
    </row>
    <row r="2471" spans="1:12">
      <c r="A2471" s="2"/>
      <c r="B2471" s="4"/>
      <c r="C2471" s="4"/>
      <c r="D2471" s="5"/>
      <c r="E2471" s="5"/>
      <c r="F2471" s="4"/>
      <c r="G2471" s="4"/>
      <c r="H2471" s="4"/>
      <c r="I2471" s="6"/>
      <c r="J2471" s="4"/>
      <c r="K2471" s="4"/>
      <c r="L2471" s="7"/>
    </row>
    <row r="2472" spans="1:12">
      <c r="A2472" s="2"/>
      <c r="B2472" s="4"/>
      <c r="C2472" s="4"/>
      <c r="D2472" s="5"/>
      <c r="E2472" s="5"/>
      <c r="F2472" s="4"/>
      <c r="G2472" s="4"/>
      <c r="H2472" s="4"/>
      <c r="I2472" s="6"/>
      <c r="J2472" s="4"/>
      <c r="K2472" s="4"/>
      <c r="L2472" s="7"/>
    </row>
    <row r="2473" spans="1:12">
      <c r="A2473" s="2"/>
      <c r="B2473" s="4"/>
      <c r="C2473" s="4"/>
      <c r="D2473" s="5"/>
      <c r="E2473" s="5"/>
      <c r="F2473" s="4"/>
      <c r="G2473" s="4"/>
      <c r="H2473" s="4"/>
      <c r="I2473" s="6"/>
      <c r="J2473" s="4"/>
      <c r="K2473" s="4"/>
      <c r="L2473" s="7"/>
    </row>
    <row r="2474" spans="1:12">
      <c r="A2474" s="2"/>
      <c r="B2474" s="4"/>
      <c r="C2474" s="4"/>
      <c r="D2474" s="5"/>
      <c r="E2474" s="5"/>
      <c r="F2474" s="4"/>
      <c r="G2474" s="4"/>
      <c r="H2474" s="4"/>
      <c r="I2474" s="6"/>
      <c r="J2474" s="4"/>
      <c r="K2474" s="4"/>
      <c r="L2474" s="7"/>
    </row>
    <row r="2475" spans="1:12">
      <c r="A2475" s="2"/>
      <c r="B2475" s="4"/>
      <c r="C2475" s="4"/>
      <c r="D2475" s="5"/>
      <c r="E2475" s="5"/>
      <c r="F2475" s="4"/>
      <c r="G2475" s="4"/>
      <c r="H2475" s="4"/>
      <c r="I2475" s="6"/>
      <c r="J2475" s="4"/>
      <c r="K2475" s="4"/>
      <c r="L2475" s="7"/>
    </row>
    <row r="2476" spans="1:12">
      <c r="A2476" s="2"/>
      <c r="B2476" s="4"/>
      <c r="C2476" s="4"/>
      <c r="D2476" s="5"/>
      <c r="E2476" s="5"/>
      <c r="F2476" s="4"/>
      <c r="G2476" s="4"/>
      <c r="H2476" s="4"/>
      <c r="I2476" s="6"/>
      <c r="J2476" s="4"/>
      <c r="K2476" s="4"/>
      <c r="L2476" s="7"/>
    </row>
    <row r="2477" spans="1:12">
      <c r="A2477" s="2"/>
      <c r="B2477" s="4"/>
      <c r="C2477" s="4"/>
      <c r="D2477" s="5"/>
      <c r="E2477" s="5"/>
      <c r="F2477" s="4"/>
      <c r="G2477" s="4"/>
      <c r="H2477" s="4"/>
      <c r="I2477" s="6"/>
      <c r="J2477" s="4"/>
      <c r="K2477" s="4"/>
      <c r="L2477" s="7"/>
    </row>
    <row r="2478" spans="1:12">
      <c r="A2478" s="2"/>
      <c r="B2478" s="4"/>
      <c r="C2478" s="4"/>
      <c r="D2478" s="5"/>
      <c r="E2478" s="5"/>
      <c r="F2478" s="4"/>
      <c r="G2478" s="4"/>
      <c r="H2478" s="4"/>
      <c r="I2478" s="6"/>
      <c r="J2478" s="4"/>
      <c r="K2478" s="4"/>
      <c r="L2478" s="7"/>
    </row>
    <row r="2479" spans="1:12">
      <c r="A2479" s="2"/>
      <c r="B2479" s="4"/>
      <c r="C2479" s="4"/>
      <c r="D2479" s="5"/>
      <c r="E2479" s="5"/>
      <c r="F2479" s="4"/>
      <c r="G2479" s="4"/>
      <c r="H2479" s="4"/>
      <c r="I2479" s="6"/>
      <c r="J2479" s="4"/>
      <c r="K2479" s="4"/>
      <c r="L2479" s="7"/>
    </row>
    <row r="2480" spans="1:12">
      <c r="A2480" s="2"/>
      <c r="B2480" s="4"/>
      <c r="C2480" s="4"/>
      <c r="D2480" s="5"/>
      <c r="E2480" s="5"/>
      <c r="F2480" s="4"/>
      <c r="G2480" s="4"/>
      <c r="H2480" s="4"/>
      <c r="I2480" s="6"/>
      <c r="J2480" s="4"/>
      <c r="K2480" s="4"/>
      <c r="L2480" s="7"/>
    </row>
    <row r="2481" spans="1:12">
      <c r="A2481" s="2"/>
      <c r="B2481" s="4"/>
      <c r="C2481" s="4"/>
      <c r="D2481" s="5"/>
      <c r="E2481" s="5"/>
      <c r="F2481" s="4"/>
      <c r="G2481" s="4"/>
      <c r="H2481" s="4"/>
      <c r="I2481" s="6"/>
      <c r="J2481" s="4"/>
      <c r="K2481" s="4"/>
      <c r="L2481" s="7"/>
    </row>
    <row r="2482" spans="1:12">
      <c r="A2482" s="2"/>
      <c r="B2482" s="4"/>
      <c r="C2482" s="4"/>
      <c r="D2482" s="5"/>
      <c r="E2482" s="5"/>
      <c r="F2482" s="4"/>
      <c r="G2482" s="4"/>
      <c r="H2482" s="4"/>
      <c r="I2482" s="6"/>
      <c r="J2482" s="4"/>
      <c r="K2482" s="4"/>
      <c r="L2482" s="7"/>
    </row>
    <row r="2483" spans="1:12">
      <c r="A2483" s="2"/>
      <c r="B2483" s="4"/>
      <c r="C2483" s="4"/>
      <c r="D2483" s="5"/>
      <c r="E2483" s="5"/>
      <c r="F2483" s="4"/>
      <c r="G2483" s="4"/>
      <c r="H2483" s="4"/>
      <c r="I2483" s="6"/>
      <c r="J2483" s="4"/>
      <c r="K2483" s="4"/>
      <c r="L2483" s="7"/>
    </row>
    <row r="2484" spans="1:12">
      <c r="A2484" s="2"/>
      <c r="B2484" s="4"/>
      <c r="C2484" s="4"/>
      <c r="D2484" s="5"/>
      <c r="E2484" s="5"/>
      <c r="F2484" s="4"/>
      <c r="G2484" s="4"/>
      <c r="H2484" s="4"/>
      <c r="I2484" s="6"/>
      <c r="J2484" s="4"/>
      <c r="K2484" s="4"/>
      <c r="L2484" s="7"/>
    </row>
    <row r="2485" spans="1:12">
      <c r="A2485" s="2"/>
      <c r="B2485" s="4"/>
      <c r="C2485" s="4"/>
      <c r="D2485" s="5"/>
      <c r="E2485" s="5"/>
      <c r="F2485" s="4"/>
      <c r="G2485" s="4"/>
      <c r="H2485" s="4"/>
      <c r="I2485" s="6"/>
      <c r="J2485" s="4"/>
      <c r="K2485" s="4"/>
      <c r="L2485" s="7"/>
    </row>
    <row r="2486" spans="1:12">
      <c r="A2486" s="2"/>
      <c r="B2486" s="4"/>
      <c r="C2486" s="4"/>
      <c r="D2486" s="5"/>
      <c r="E2486" s="5"/>
      <c r="F2486" s="4"/>
      <c r="G2486" s="4"/>
      <c r="H2486" s="4"/>
      <c r="I2486" s="6"/>
      <c r="J2486" s="4"/>
      <c r="K2486" s="4"/>
      <c r="L2486" s="7"/>
    </row>
    <row r="2487" spans="1:12">
      <c r="A2487" s="2"/>
      <c r="B2487" s="4"/>
      <c r="C2487" s="6"/>
      <c r="D2487" s="5"/>
      <c r="E2487" s="5"/>
      <c r="F2487" s="4"/>
      <c r="G2487" s="4"/>
      <c r="H2487" s="4"/>
      <c r="I2487" s="6"/>
      <c r="J2487" s="4"/>
      <c r="K2487" s="4"/>
      <c r="L2487" s="7"/>
    </row>
    <row r="2488" spans="1:12">
      <c r="A2488" s="2"/>
      <c r="B2488" s="4"/>
      <c r="C2488" s="4"/>
      <c r="D2488" s="5"/>
      <c r="E2488" s="5"/>
      <c r="F2488" s="4"/>
      <c r="H2488" s="4"/>
      <c r="I2488" s="6"/>
      <c r="J2488" s="4"/>
      <c r="K2488" s="4"/>
      <c r="L2488" s="7"/>
    </row>
    <row r="2489" spans="1:12">
      <c r="A2489" s="2"/>
      <c r="B2489" s="4"/>
      <c r="C2489" s="4"/>
      <c r="D2489" s="5"/>
      <c r="E2489" s="5"/>
      <c r="F2489" s="4"/>
      <c r="G2489" s="4"/>
      <c r="H2489" s="4"/>
      <c r="I2489" s="6"/>
      <c r="J2489" s="4"/>
      <c r="K2489" s="4"/>
      <c r="L2489" s="7"/>
    </row>
    <row r="2490" spans="1:12">
      <c r="A2490" s="2"/>
      <c r="B2490" s="4"/>
      <c r="C2490" s="4"/>
      <c r="D2490" s="5"/>
      <c r="E2490" s="5"/>
      <c r="F2490" s="4"/>
      <c r="G2490" s="4"/>
      <c r="H2490" s="4"/>
      <c r="I2490" s="6"/>
      <c r="J2490" s="4"/>
      <c r="K2490" s="4"/>
      <c r="L2490" s="7"/>
    </row>
    <row r="2491" spans="1:12">
      <c r="A2491" s="2"/>
      <c r="B2491" s="4"/>
      <c r="C2491" s="4"/>
      <c r="D2491" s="5"/>
      <c r="E2491" s="5"/>
      <c r="F2491" s="4"/>
      <c r="G2491" s="4"/>
      <c r="H2491" s="4"/>
      <c r="I2491" s="6"/>
      <c r="J2491" s="4"/>
      <c r="K2491" s="4"/>
      <c r="L2491" s="7"/>
    </row>
    <row r="2492" spans="1:12">
      <c r="A2492" s="2"/>
      <c r="B2492" s="9"/>
      <c r="C2492" s="4"/>
      <c r="D2492" s="5"/>
      <c r="E2492" s="5"/>
      <c r="F2492" s="4"/>
      <c r="G2492" s="4"/>
      <c r="H2492" s="4"/>
      <c r="I2492" s="6"/>
      <c r="J2492" s="4"/>
      <c r="K2492" s="4"/>
      <c r="L2492" s="7"/>
    </row>
    <row r="2493" spans="1:12">
      <c r="A2493" s="2"/>
      <c r="B2493" s="4"/>
      <c r="C2493" s="4"/>
      <c r="D2493" s="5"/>
      <c r="E2493" s="5"/>
      <c r="F2493" s="4"/>
      <c r="G2493" s="4"/>
      <c r="H2493" s="4"/>
      <c r="I2493" s="6"/>
      <c r="J2493" s="4"/>
      <c r="K2493" s="4"/>
      <c r="L2493" s="7"/>
    </row>
    <row r="2494" spans="1:12">
      <c r="A2494" s="2"/>
      <c r="B2494" s="4"/>
      <c r="C2494" s="4"/>
      <c r="D2494" s="5"/>
      <c r="E2494" s="5"/>
      <c r="F2494" s="4"/>
      <c r="G2494" s="4"/>
      <c r="H2494" s="4"/>
      <c r="I2494" s="6"/>
      <c r="J2494" s="4"/>
      <c r="K2494" s="4"/>
      <c r="L2494" s="7"/>
    </row>
    <row r="2495" spans="1:12">
      <c r="A2495" s="2"/>
      <c r="B2495" s="4"/>
      <c r="C2495" s="4"/>
      <c r="D2495" s="5"/>
      <c r="E2495" s="5"/>
      <c r="F2495" s="4"/>
      <c r="G2495" s="4"/>
      <c r="H2495" s="4"/>
      <c r="I2495" s="6"/>
      <c r="J2495" s="4"/>
      <c r="K2495" s="4"/>
      <c r="L2495" s="7"/>
    </row>
    <row r="2496" spans="1:12">
      <c r="A2496" s="2"/>
      <c r="B2496" s="4"/>
      <c r="C2496" s="4"/>
      <c r="D2496" s="5"/>
      <c r="E2496" s="5"/>
      <c r="F2496" s="4"/>
      <c r="G2496" s="4"/>
      <c r="H2496" s="4"/>
      <c r="I2496" s="6"/>
      <c r="J2496" s="4"/>
      <c r="K2496" s="4"/>
      <c r="L2496" s="7"/>
    </row>
    <row r="2497" spans="1:12">
      <c r="A2497" s="2"/>
      <c r="B2497" s="4"/>
      <c r="C2497" s="4"/>
      <c r="D2497" s="5"/>
      <c r="E2497" s="5"/>
      <c r="F2497" s="4"/>
      <c r="G2497" s="4"/>
      <c r="H2497" s="4"/>
      <c r="I2497" s="6"/>
      <c r="J2497" s="4"/>
      <c r="K2497" s="4"/>
      <c r="L2497" s="7"/>
    </row>
    <row r="2498" spans="1:12">
      <c r="A2498" s="2"/>
      <c r="B2498" s="4"/>
      <c r="C2498" s="4"/>
      <c r="D2498" s="5"/>
      <c r="E2498" s="5"/>
      <c r="F2498" s="4"/>
      <c r="G2498" s="4"/>
      <c r="H2498" s="4"/>
      <c r="I2498" s="6"/>
      <c r="J2498" s="4"/>
      <c r="K2498" s="4"/>
      <c r="L2498" s="7"/>
    </row>
    <row r="2499" spans="1:12">
      <c r="A2499" s="2"/>
      <c r="B2499" s="4"/>
      <c r="C2499" s="4"/>
      <c r="D2499" s="5"/>
      <c r="E2499" s="5"/>
      <c r="F2499" s="4"/>
      <c r="G2499" s="4"/>
      <c r="H2499" s="4"/>
      <c r="I2499" s="6"/>
      <c r="J2499" s="4"/>
      <c r="K2499" s="4"/>
      <c r="L2499" s="7"/>
    </row>
    <row r="2500" spans="1:12">
      <c r="A2500" s="2"/>
      <c r="B2500" s="4"/>
      <c r="C2500" s="4"/>
      <c r="D2500" s="5"/>
      <c r="E2500" s="5"/>
      <c r="F2500" s="4"/>
      <c r="G2500" s="4"/>
      <c r="H2500" s="4"/>
      <c r="I2500" s="6"/>
      <c r="J2500" s="4"/>
      <c r="K2500" s="4"/>
      <c r="L2500" s="7"/>
    </row>
    <row r="2501" spans="1:12">
      <c r="A2501" s="2"/>
      <c r="B2501" s="4"/>
      <c r="C2501" s="4"/>
      <c r="D2501" s="5"/>
      <c r="E2501" s="5"/>
      <c r="F2501" s="4"/>
      <c r="G2501" s="4"/>
      <c r="H2501" s="4"/>
      <c r="I2501" s="6"/>
      <c r="J2501" s="4"/>
      <c r="K2501" s="4"/>
      <c r="L2501" s="7"/>
    </row>
    <row r="2502" spans="1:12">
      <c r="A2502" s="2"/>
      <c r="B2502" s="4"/>
      <c r="C2502" s="4"/>
      <c r="D2502" s="5"/>
      <c r="E2502" s="5"/>
      <c r="F2502" s="4"/>
      <c r="G2502" s="4"/>
      <c r="H2502" s="4"/>
      <c r="I2502" s="6"/>
      <c r="J2502" s="4"/>
      <c r="K2502" s="4"/>
      <c r="L2502" s="7"/>
    </row>
    <row r="2503" spans="1:12">
      <c r="A2503" s="2"/>
      <c r="B2503" s="4"/>
      <c r="C2503" s="4"/>
      <c r="D2503" s="5"/>
      <c r="E2503" s="5"/>
      <c r="F2503" s="4"/>
      <c r="G2503" s="4"/>
      <c r="H2503" s="4"/>
      <c r="I2503" s="6"/>
      <c r="J2503" s="4"/>
      <c r="K2503" s="4"/>
      <c r="L2503" s="7"/>
    </row>
    <row r="2504" spans="1:12">
      <c r="A2504" s="2"/>
      <c r="B2504" s="4"/>
      <c r="C2504" s="4"/>
      <c r="D2504" s="5"/>
      <c r="E2504" s="5"/>
      <c r="F2504" s="4"/>
      <c r="G2504" s="4"/>
      <c r="H2504" s="4"/>
      <c r="I2504" s="6"/>
      <c r="J2504" s="4"/>
      <c r="K2504" s="4"/>
      <c r="L2504" s="7"/>
    </row>
    <row r="2505" spans="1:12">
      <c r="A2505" s="2"/>
      <c r="B2505" s="4"/>
      <c r="C2505" s="4"/>
      <c r="D2505" s="5"/>
      <c r="E2505" s="5"/>
      <c r="F2505" s="4"/>
      <c r="G2505" s="4"/>
      <c r="H2505" s="4"/>
      <c r="I2505" s="6"/>
      <c r="J2505" s="4"/>
      <c r="K2505" s="4"/>
      <c r="L2505" s="7"/>
    </row>
    <row r="2506" spans="1:12">
      <c r="A2506" s="2"/>
      <c r="B2506" s="4"/>
      <c r="C2506" s="4"/>
      <c r="D2506" s="5"/>
      <c r="E2506" s="5"/>
      <c r="F2506" s="4"/>
      <c r="G2506" s="4"/>
      <c r="H2506" s="4"/>
      <c r="I2506" s="6"/>
      <c r="J2506" s="4"/>
      <c r="K2506" s="4"/>
      <c r="L2506" s="7"/>
    </row>
    <row r="2507" spans="1:12">
      <c r="A2507" s="2"/>
      <c r="B2507" s="4"/>
      <c r="C2507" s="4"/>
      <c r="D2507" s="5"/>
      <c r="E2507" s="5"/>
      <c r="F2507" s="4"/>
      <c r="G2507" s="4"/>
      <c r="H2507" s="4"/>
      <c r="I2507" s="6"/>
      <c r="J2507" s="4"/>
      <c r="K2507" s="4"/>
      <c r="L2507" s="7"/>
    </row>
    <row r="2508" spans="1:12">
      <c r="A2508" s="2"/>
      <c r="B2508" s="4"/>
      <c r="C2508" s="4"/>
      <c r="D2508" s="5"/>
      <c r="E2508" s="5"/>
      <c r="F2508" s="4"/>
      <c r="G2508" s="4"/>
      <c r="H2508" s="4"/>
      <c r="I2508" s="6"/>
      <c r="J2508" s="4"/>
      <c r="K2508" s="4"/>
      <c r="L2508" s="7"/>
    </row>
    <row r="2509" spans="1:12">
      <c r="A2509" s="2"/>
      <c r="B2509" s="4"/>
      <c r="C2509" s="4"/>
      <c r="D2509" s="5"/>
      <c r="E2509" s="5"/>
      <c r="F2509" s="4"/>
      <c r="G2509" s="4"/>
      <c r="H2509" s="4"/>
      <c r="I2509" s="6"/>
      <c r="J2509" s="4"/>
      <c r="K2509" s="4"/>
      <c r="L2509" s="7"/>
    </row>
    <row r="2510" spans="1:12">
      <c r="A2510" s="2"/>
      <c r="B2510" s="4"/>
      <c r="C2510" s="6"/>
      <c r="D2510" s="5"/>
      <c r="E2510" s="5"/>
      <c r="F2510" s="4"/>
      <c r="G2510" s="4"/>
      <c r="H2510" s="4"/>
      <c r="I2510" s="6"/>
      <c r="J2510" s="4"/>
      <c r="K2510" s="4"/>
      <c r="L2510" s="7"/>
    </row>
    <row r="2511" spans="1:12">
      <c r="A2511" s="2"/>
      <c r="B2511" s="4"/>
      <c r="C2511" s="6"/>
      <c r="D2511" s="5"/>
      <c r="E2511" s="5"/>
      <c r="F2511" s="4"/>
      <c r="G2511" s="4"/>
      <c r="H2511" s="4"/>
      <c r="I2511" s="6"/>
      <c r="J2511" s="4"/>
      <c r="K2511" s="4"/>
      <c r="L2511" s="7"/>
    </row>
    <row r="2512" spans="1:12">
      <c r="A2512" s="2"/>
      <c r="B2512" s="4"/>
      <c r="C2512" s="4"/>
      <c r="D2512" s="5"/>
      <c r="E2512" s="5"/>
      <c r="F2512" s="4"/>
      <c r="G2512" s="4"/>
      <c r="H2512" s="4"/>
      <c r="I2512" s="6"/>
      <c r="J2512" s="4"/>
      <c r="K2512" s="4"/>
      <c r="L2512" s="7"/>
    </row>
    <row r="2513" spans="1:12">
      <c r="A2513" s="2"/>
      <c r="B2513" s="4"/>
      <c r="C2513" s="4"/>
      <c r="D2513" s="5"/>
      <c r="E2513" s="5"/>
      <c r="F2513" s="4"/>
      <c r="G2513" s="4"/>
      <c r="H2513" s="4"/>
      <c r="I2513" s="6"/>
      <c r="J2513" s="4"/>
      <c r="K2513" s="4"/>
      <c r="L2513" s="7"/>
    </row>
    <row r="2514" spans="1:12">
      <c r="A2514" s="2"/>
      <c r="B2514" s="4"/>
      <c r="C2514" s="4"/>
      <c r="D2514" s="5"/>
      <c r="E2514" s="5"/>
      <c r="F2514" s="4"/>
      <c r="G2514" s="4"/>
      <c r="H2514" s="4"/>
      <c r="I2514" s="6"/>
      <c r="J2514" s="4"/>
      <c r="K2514" s="4"/>
      <c r="L2514" s="7"/>
    </row>
    <row r="2515" spans="1:12">
      <c r="A2515" s="2"/>
      <c r="B2515" s="9"/>
      <c r="C2515" s="4"/>
      <c r="D2515" s="5"/>
      <c r="E2515" s="5"/>
      <c r="F2515" s="4"/>
      <c r="G2515" s="4"/>
      <c r="H2515" s="4"/>
      <c r="I2515" s="6"/>
      <c r="J2515" s="4"/>
      <c r="K2515" s="4"/>
      <c r="L2515" s="7"/>
    </row>
    <row r="2516" spans="1:12">
      <c r="A2516" s="2"/>
      <c r="B2516" s="9"/>
      <c r="C2516" s="4"/>
      <c r="D2516" s="5"/>
      <c r="E2516" s="5"/>
      <c r="F2516" s="4"/>
      <c r="G2516" s="4"/>
      <c r="H2516" s="4"/>
      <c r="I2516" s="6"/>
      <c r="J2516" s="4"/>
      <c r="K2516" s="4"/>
      <c r="L2516" s="7"/>
    </row>
    <row r="2517" spans="1:12">
      <c r="A2517" s="2"/>
      <c r="B2517" s="9"/>
      <c r="C2517" s="4"/>
      <c r="D2517" s="5"/>
      <c r="E2517" s="5"/>
      <c r="F2517" s="4"/>
      <c r="G2517" s="4"/>
      <c r="H2517" s="4"/>
      <c r="I2517" s="6"/>
      <c r="J2517" s="4"/>
      <c r="K2517" s="4"/>
      <c r="L2517" s="7"/>
    </row>
    <row r="2518" spans="1:12">
      <c r="A2518" s="2"/>
      <c r="B2518" s="4"/>
      <c r="C2518" s="4"/>
      <c r="D2518" s="5"/>
      <c r="E2518" s="5"/>
      <c r="F2518" s="4"/>
      <c r="G2518" s="4"/>
      <c r="H2518" s="4"/>
      <c r="I2518" s="6"/>
      <c r="J2518" s="4"/>
      <c r="K2518" s="4"/>
      <c r="L2518" s="7"/>
    </row>
    <row r="2519" spans="1:12">
      <c r="A2519" s="2"/>
      <c r="B2519" s="4"/>
      <c r="C2519" s="4"/>
      <c r="D2519" s="5"/>
      <c r="E2519" s="5"/>
      <c r="F2519" s="4"/>
      <c r="G2519" s="4"/>
      <c r="H2519" s="4"/>
      <c r="I2519" s="6"/>
      <c r="J2519" s="4"/>
      <c r="K2519" s="4"/>
      <c r="L2519" s="7"/>
    </row>
    <row r="2520" spans="1:12">
      <c r="A2520" s="2"/>
      <c r="B2520" s="4"/>
      <c r="C2520" s="4"/>
      <c r="D2520" s="5"/>
      <c r="E2520" s="5"/>
      <c r="F2520" s="4"/>
      <c r="G2520" s="4"/>
      <c r="H2520" s="4"/>
      <c r="I2520" s="6"/>
      <c r="J2520" s="4"/>
      <c r="K2520" s="4"/>
      <c r="L2520" s="7"/>
    </row>
    <row r="2521" spans="1:12">
      <c r="A2521" s="2"/>
      <c r="B2521" s="4"/>
      <c r="C2521" s="4"/>
      <c r="D2521" s="5"/>
      <c r="E2521" s="5"/>
      <c r="F2521" s="4"/>
      <c r="G2521" s="4"/>
      <c r="H2521" s="4"/>
      <c r="I2521" s="6"/>
      <c r="J2521" s="4"/>
      <c r="K2521" s="4"/>
      <c r="L2521" s="7"/>
    </row>
    <row r="2522" spans="1:12">
      <c r="A2522" s="2"/>
      <c r="B2522" s="4"/>
      <c r="C2522" s="4"/>
      <c r="D2522" s="5"/>
      <c r="E2522" s="5"/>
      <c r="F2522" s="4"/>
      <c r="G2522" s="4"/>
      <c r="H2522" s="4"/>
      <c r="I2522" s="6"/>
      <c r="J2522" s="4"/>
      <c r="K2522" s="4"/>
      <c r="L2522" s="7"/>
    </row>
    <row r="2523" spans="1:12">
      <c r="A2523" s="2"/>
      <c r="B2523" s="4"/>
      <c r="C2523" s="4"/>
      <c r="D2523" s="5"/>
      <c r="E2523" s="5"/>
      <c r="F2523" s="4"/>
      <c r="G2523" s="4"/>
      <c r="H2523" s="4"/>
      <c r="I2523" s="6"/>
      <c r="J2523" s="4"/>
      <c r="K2523" s="4"/>
      <c r="L2523" s="7"/>
    </row>
    <row r="2524" spans="1:12">
      <c r="A2524" s="2"/>
      <c r="B2524" s="4"/>
      <c r="C2524" s="4"/>
      <c r="D2524" s="5"/>
      <c r="E2524" s="5"/>
      <c r="F2524" s="4"/>
      <c r="G2524" s="4"/>
      <c r="H2524" s="4"/>
      <c r="I2524" s="6"/>
      <c r="J2524" s="4"/>
      <c r="K2524" s="4"/>
      <c r="L2524" s="7"/>
    </row>
    <row r="2525" spans="1:12">
      <c r="A2525" s="2"/>
      <c r="B2525" s="4"/>
      <c r="C2525" s="4"/>
      <c r="D2525" s="5"/>
      <c r="E2525" s="5"/>
      <c r="F2525" s="4"/>
      <c r="G2525" s="4"/>
      <c r="H2525" s="4"/>
      <c r="I2525" s="6"/>
      <c r="J2525" s="4"/>
      <c r="K2525" s="4"/>
      <c r="L2525" s="7"/>
    </row>
    <row r="2526" spans="1:12">
      <c r="A2526" s="2"/>
      <c r="B2526" s="4"/>
      <c r="C2526" s="4"/>
      <c r="D2526" s="5"/>
      <c r="E2526" s="5"/>
      <c r="F2526" s="4"/>
      <c r="G2526" s="4"/>
      <c r="H2526" s="4"/>
      <c r="I2526" s="6"/>
      <c r="J2526" s="4"/>
      <c r="K2526" s="4"/>
      <c r="L2526" s="7"/>
    </row>
    <row r="2527" spans="1:12">
      <c r="A2527" s="2"/>
      <c r="B2527" s="4"/>
      <c r="C2527" s="4"/>
      <c r="D2527" s="5"/>
      <c r="E2527" s="5"/>
      <c r="F2527" s="4"/>
      <c r="G2527" s="4"/>
      <c r="H2527" s="4"/>
      <c r="I2527" s="6"/>
      <c r="J2527" s="4"/>
      <c r="K2527" s="4"/>
      <c r="L2527" s="7"/>
    </row>
    <row r="2528" spans="1:12">
      <c r="A2528" s="2"/>
      <c r="B2528" s="4"/>
      <c r="C2528" s="4"/>
      <c r="D2528" s="5"/>
      <c r="E2528" s="5"/>
      <c r="F2528" s="4"/>
      <c r="G2528" s="4"/>
      <c r="H2528" s="4"/>
      <c r="I2528" s="6"/>
      <c r="J2528" s="4"/>
      <c r="K2528" s="4"/>
      <c r="L2528" s="7"/>
    </row>
    <row r="2529" spans="1:12">
      <c r="A2529" s="2"/>
      <c r="B2529" s="4"/>
      <c r="C2529" s="4"/>
      <c r="D2529" s="5"/>
      <c r="E2529" s="5"/>
      <c r="F2529" s="4"/>
      <c r="G2529" s="4"/>
      <c r="H2529" s="4"/>
      <c r="I2529" s="6"/>
      <c r="J2529" s="4"/>
      <c r="K2529" s="4"/>
      <c r="L2529" s="7"/>
    </row>
    <row r="2530" spans="1:12">
      <c r="A2530" s="2"/>
      <c r="B2530" s="4"/>
      <c r="C2530" s="4"/>
      <c r="D2530" s="5"/>
      <c r="E2530" s="5"/>
      <c r="F2530" s="4"/>
      <c r="G2530" s="4"/>
      <c r="H2530" s="4"/>
      <c r="I2530" s="6"/>
      <c r="J2530" s="4"/>
      <c r="K2530" s="4"/>
      <c r="L2530" s="7"/>
    </row>
    <row r="2531" spans="1:12">
      <c r="A2531" s="2"/>
      <c r="B2531" s="4"/>
      <c r="C2531" s="4"/>
      <c r="D2531" s="5"/>
      <c r="E2531" s="5"/>
      <c r="F2531" s="4"/>
      <c r="G2531" s="4"/>
      <c r="H2531" s="4"/>
      <c r="I2531" s="6"/>
      <c r="J2531" s="4"/>
      <c r="K2531" s="4"/>
      <c r="L2531" s="7"/>
    </row>
    <row r="2532" spans="1:12">
      <c r="A2532" s="2"/>
      <c r="B2532" s="4"/>
      <c r="C2532" s="6"/>
      <c r="D2532" s="5"/>
      <c r="E2532" s="5"/>
      <c r="F2532" s="4"/>
      <c r="G2532" s="4"/>
      <c r="H2532" s="4"/>
      <c r="I2532" s="6"/>
      <c r="J2532" s="4"/>
      <c r="K2532" s="4"/>
      <c r="L2532" s="7"/>
    </row>
    <row r="2533" spans="1:12">
      <c r="A2533" s="2"/>
      <c r="B2533" s="4"/>
      <c r="C2533" s="4"/>
      <c r="D2533" s="5"/>
      <c r="E2533" s="5"/>
      <c r="F2533" s="4"/>
      <c r="G2533" s="4"/>
      <c r="H2533" s="4"/>
      <c r="I2533" s="6"/>
      <c r="J2533" s="4"/>
      <c r="K2533" s="4"/>
      <c r="L2533" s="7"/>
    </row>
    <row r="2534" spans="1:12">
      <c r="A2534" s="2"/>
      <c r="B2534" s="4"/>
      <c r="C2534" s="4"/>
      <c r="D2534" s="5"/>
      <c r="E2534" s="5"/>
      <c r="F2534" s="4"/>
      <c r="G2534" s="4"/>
      <c r="H2534" s="4"/>
      <c r="I2534" s="6"/>
      <c r="J2534" s="4"/>
      <c r="K2534" s="4"/>
      <c r="L2534" s="7"/>
    </row>
    <row r="2535" spans="1:12">
      <c r="A2535" s="2"/>
      <c r="B2535" s="4"/>
      <c r="C2535" s="4"/>
      <c r="D2535" s="5"/>
      <c r="E2535" s="5"/>
      <c r="F2535" s="4"/>
      <c r="G2535" s="4"/>
      <c r="H2535" s="4"/>
      <c r="I2535" s="6"/>
      <c r="J2535" s="4"/>
      <c r="K2535" s="4"/>
      <c r="L2535" s="7"/>
    </row>
    <row r="2536" spans="1:12">
      <c r="A2536" s="2"/>
      <c r="B2536" s="4"/>
      <c r="C2536" s="4"/>
      <c r="D2536" s="5"/>
      <c r="E2536" s="5"/>
      <c r="F2536" s="4"/>
      <c r="G2536" s="4"/>
      <c r="H2536" s="4"/>
      <c r="I2536" s="6"/>
      <c r="J2536" s="4"/>
      <c r="K2536" s="4"/>
      <c r="L2536" s="7"/>
    </row>
    <row r="2537" spans="1:12">
      <c r="A2537" s="2"/>
      <c r="B2537" s="4"/>
      <c r="C2537" s="4"/>
      <c r="D2537" s="5"/>
      <c r="E2537" s="5"/>
      <c r="F2537" s="4"/>
      <c r="G2537" s="4"/>
      <c r="H2537" s="4"/>
      <c r="I2537" s="6"/>
      <c r="J2537" s="4"/>
      <c r="K2537" s="4"/>
      <c r="L2537" s="7"/>
    </row>
    <row r="2538" spans="1:12">
      <c r="A2538" s="2"/>
      <c r="B2538" s="4"/>
      <c r="C2538" s="4"/>
      <c r="D2538" s="5"/>
      <c r="E2538" s="5"/>
      <c r="F2538" s="4"/>
      <c r="G2538" s="4"/>
      <c r="H2538" s="4"/>
      <c r="I2538" s="6"/>
      <c r="J2538" s="4"/>
      <c r="K2538" s="4"/>
      <c r="L2538" s="7"/>
    </row>
    <row r="2539" spans="1:12">
      <c r="A2539" s="2"/>
      <c r="B2539" s="4"/>
      <c r="C2539" s="4"/>
      <c r="D2539" s="5"/>
      <c r="E2539" s="5"/>
      <c r="F2539" s="4"/>
      <c r="G2539" s="4"/>
      <c r="H2539" s="4"/>
      <c r="I2539" s="6"/>
      <c r="J2539" s="4"/>
      <c r="K2539" s="4"/>
      <c r="L2539" s="7"/>
    </row>
    <row r="2540" spans="1:12">
      <c r="A2540" s="2"/>
      <c r="B2540" s="4"/>
      <c r="C2540" s="4"/>
      <c r="D2540" s="5"/>
      <c r="E2540" s="5"/>
      <c r="F2540" s="4"/>
      <c r="G2540" s="4"/>
      <c r="H2540" s="4"/>
      <c r="I2540" s="6"/>
      <c r="J2540" s="4"/>
      <c r="K2540" s="4"/>
      <c r="L2540" s="7"/>
    </row>
    <row r="2541" spans="1:12">
      <c r="A2541" s="2"/>
      <c r="B2541" s="4"/>
      <c r="C2541" s="4"/>
      <c r="D2541" s="5"/>
      <c r="E2541" s="5"/>
      <c r="F2541" s="4"/>
      <c r="G2541" s="4"/>
      <c r="H2541" s="4"/>
      <c r="I2541" s="6"/>
      <c r="J2541" s="4"/>
      <c r="K2541" s="4"/>
      <c r="L2541" s="7"/>
    </row>
    <row r="2542" spans="1:12">
      <c r="A2542" s="2"/>
      <c r="B2542" s="4"/>
      <c r="C2542" s="4"/>
      <c r="D2542" s="5"/>
      <c r="E2542" s="5"/>
      <c r="F2542" s="4"/>
      <c r="G2542" s="4"/>
      <c r="H2542" s="4"/>
      <c r="I2542" s="6"/>
      <c r="J2542" s="4"/>
      <c r="K2542" s="4"/>
      <c r="L2542" s="7"/>
    </row>
    <row r="2543" spans="1:12">
      <c r="A2543" s="2"/>
      <c r="B2543" s="4"/>
      <c r="C2543" s="6"/>
      <c r="D2543" s="5"/>
      <c r="E2543" s="5"/>
      <c r="F2543" s="4"/>
      <c r="G2543" s="4"/>
      <c r="H2543" s="4"/>
      <c r="I2543" s="6"/>
      <c r="J2543" s="4"/>
      <c r="K2543" s="4"/>
      <c r="L2543" s="7"/>
    </row>
    <row r="2544" spans="1:12">
      <c r="A2544" s="2"/>
      <c r="B2544" s="4"/>
      <c r="C2544" s="4"/>
      <c r="D2544" s="5"/>
      <c r="E2544" s="5"/>
      <c r="F2544" s="4"/>
      <c r="G2544" s="4"/>
      <c r="H2544" s="4"/>
      <c r="I2544" s="6"/>
      <c r="J2544" s="4"/>
      <c r="K2544" s="4"/>
      <c r="L2544" s="7"/>
    </row>
    <row r="2545" spans="1:12">
      <c r="A2545" s="2"/>
      <c r="B2545" s="4"/>
      <c r="C2545" s="6"/>
      <c r="D2545" s="5"/>
      <c r="E2545" s="5"/>
      <c r="F2545" s="4"/>
      <c r="G2545" s="4"/>
      <c r="H2545" s="4"/>
      <c r="I2545" s="6"/>
      <c r="J2545" s="4"/>
      <c r="K2545" s="4"/>
      <c r="L2545" s="7"/>
    </row>
    <row r="2546" spans="1:12">
      <c r="A2546" s="2"/>
      <c r="B2546" s="4"/>
      <c r="C2546" s="4"/>
      <c r="D2546" s="5"/>
      <c r="E2546" s="5"/>
      <c r="F2546" s="4"/>
      <c r="G2546" s="4"/>
      <c r="H2546" s="4"/>
      <c r="I2546" s="6"/>
      <c r="J2546" s="4"/>
      <c r="K2546" s="4"/>
      <c r="L2546" s="7"/>
    </row>
    <row r="2547" spans="1:12">
      <c r="A2547" s="2"/>
      <c r="B2547" s="4"/>
      <c r="C2547" s="4"/>
      <c r="D2547" s="5"/>
      <c r="E2547" s="5"/>
      <c r="F2547" s="4"/>
      <c r="G2547" s="4"/>
      <c r="H2547" s="4"/>
      <c r="I2547" s="6"/>
      <c r="J2547" s="4"/>
      <c r="K2547" s="4"/>
      <c r="L2547" s="7"/>
    </row>
    <row r="2548" spans="1:12">
      <c r="A2548" s="2"/>
      <c r="B2548" s="4"/>
      <c r="C2548" s="4"/>
      <c r="D2548" s="5"/>
      <c r="E2548" s="5"/>
      <c r="F2548" s="4"/>
      <c r="G2548" s="4"/>
      <c r="H2548" s="4"/>
      <c r="I2548" s="6"/>
      <c r="J2548" s="4"/>
      <c r="K2548" s="4"/>
      <c r="L2548" s="7"/>
    </row>
    <row r="2549" spans="1:12">
      <c r="A2549" s="2"/>
      <c r="B2549" s="4"/>
      <c r="C2549" s="4"/>
      <c r="D2549" s="5"/>
      <c r="E2549" s="5"/>
      <c r="F2549" s="4"/>
      <c r="G2549" s="4"/>
      <c r="H2549" s="4"/>
      <c r="I2549" s="6"/>
      <c r="J2549" s="4"/>
      <c r="K2549" s="4"/>
      <c r="L2549" s="7"/>
    </row>
    <row r="2550" spans="1:12">
      <c r="A2550" s="2"/>
      <c r="B2550" s="4"/>
      <c r="C2550" s="4"/>
      <c r="D2550" s="5"/>
      <c r="E2550" s="5"/>
      <c r="F2550" s="4"/>
      <c r="G2550" s="4"/>
      <c r="H2550" s="4"/>
      <c r="I2550" s="6"/>
      <c r="J2550" s="4"/>
      <c r="K2550" s="4"/>
      <c r="L2550" s="7"/>
    </row>
    <row r="2551" spans="1:12">
      <c r="A2551" s="2"/>
      <c r="B2551" s="4"/>
      <c r="C2551" s="4"/>
      <c r="D2551" s="5"/>
      <c r="E2551" s="5"/>
      <c r="F2551" s="4"/>
      <c r="G2551" s="4"/>
      <c r="H2551" s="4"/>
      <c r="I2551" s="6"/>
      <c r="J2551" s="4"/>
      <c r="K2551" s="4"/>
      <c r="L2551" s="7"/>
    </row>
    <row r="2552" spans="1:12">
      <c r="A2552" s="2"/>
      <c r="B2552" s="4"/>
      <c r="C2552" s="4"/>
      <c r="D2552" s="5"/>
      <c r="E2552" s="5"/>
      <c r="F2552" s="4"/>
      <c r="G2552" s="4"/>
      <c r="H2552" s="4"/>
      <c r="I2552" s="6"/>
      <c r="J2552" s="4"/>
      <c r="K2552" s="4"/>
      <c r="L2552" s="7"/>
    </row>
    <row r="2553" spans="1:12">
      <c r="A2553" s="2"/>
      <c r="B2553" s="4"/>
      <c r="C2553" s="4"/>
      <c r="D2553" s="5"/>
      <c r="E2553" s="5"/>
      <c r="F2553" s="4"/>
      <c r="G2553" s="4"/>
      <c r="H2553" s="4"/>
      <c r="I2553" s="6"/>
      <c r="J2553" s="4"/>
      <c r="K2553" s="4"/>
      <c r="L2553" s="7"/>
    </row>
    <row r="2554" spans="1:12">
      <c r="A2554" s="2"/>
      <c r="B2554" s="4"/>
      <c r="C2554" s="4"/>
      <c r="D2554" s="5"/>
      <c r="E2554" s="5"/>
      <c r="F2554" s="4"/>
      <c r="G2554" s="4"/>
      <c r="H2554" s="4"/>
      <c r="I2554" s="6"/>
      <c r="J2554" s="4"/>
      <c r="K2554" s="4"/>
      <c r="L2554" s="7"/>
    </row>
    <row r="2555" spans="1:12">
      <c r="A2555" s="2"/>
      <c r="B2555" s="4"/>
      <c r="C2555" s="4"/>
      <c r="D2555" s="5"/>
      <c r="E2555" s="5"/>
      <c r="F2555" s="4"/>
      <c r="G2555" s="4"/>
      <c r="H2555" s="4"/>
      <c r="I2555" s="6"/>
      <c r="J2555" s="4"/>
      <c r="K2555" s="4"/>
      <c r="L2555" s="7"/>
    </row>
    <row r="2556" spans="1:12">
      <c r="A2556" s="2"/>
      <c r="B2556" s="4"/>
      <c r="C2556" s="4"/>
      <c r="D2556" s="5"/>
      <c r="E2556" s="5"/>
      <c r="F2556" s="4"/>
      <c r="G2556" s="4"/>
      <c r="H2556" s="4"/>
      <c r="I2556" s="6"/>
      <c r="J2556" s="4"/>
      <c r="K2556" s="4"/>
      <c r="L2556" s="7"/>
    </row>
    <row r="2557" spans="1:12">
      <c r="A2557" s="2"/>
      <c r="B2557" s="4"/>
      <c r="C2557" s="4"/>
      <c r="D2557" s="5"/>
      <c r="E2557" s="5"/>
      <c r="F2557" s="4"/>
      <c r="G2557" s="4"/>
      <c r="H2557" s="4"/>
      <c r="I2557" s="6"/>
      <c r="J2557" s="4"/>
      <c r="K2557" s="4"/>
      <c r="L2557" s="7"/>
    </row>
    <row r="2558" spans="1:12">
      <c r="A2558" s="2"/>
      <c r="B2558" s="4"/>
      <c r="C2558" s="6"/>
      <c r="D2558" s="5"/>
      <c r="E2558" s="5"/>
      <c r="F2558" s="4"/>
      <c r="G2558" s="4"/>
      <c r="H2558" s="4"/>
      <c r="I2558" s="6"/>
      <c r="J2558" s="4"/>
      <c r="K2558" s="4"/>
      <c r="L2558" s="7"/>
    </row>
    <row r="2559" spans="1:12">
      <c r="A2559" s="2"/>
      <c r="B2559" s="4"/>
      <c r="C2559" s="4"/>
      <c r="D2559" s="5"/>
      <c r="E2559" s="5"/>
      <c r="F2559" s="4"/>
      <c r="G2559" s="4"/>
      <c r="H2559" s="4"/>
      <c r="I2559" s="6"/>
      <c r="J2559" s="4"/>
      <c r="K2559" s="4"/>
      <c r="L2559" s="7"/>
    </row>
    <row r="2560" spans="1:12">
      <c r="A2560" s="2"/>
      <c r="B2560" s="4"/>
      <c r="C2560" s="4"/>
      <c r="D2560" s="5"/>
      <c r="E2560" s="5"/>
      <c r="F2560" s="4"/>
      <c r="G2560" s="4"/>
      <c r="H2560" s="4"/>
      <c r="I2560" s="6"/>
      <c r="J2560" s="4"/>
      <c r="K2560" s="4"/>
      <c r="L2560" s="7"/>
    </row>
    <row r="2561" spans="1:12">
      <c r="A2561" s="2"/>
      <c r="B2561" s="4"/>
      <c r="C2561" s="6"/>
      <c r="D2561" s="5"/>
      <c r="E2561" s="5"/>
      <c r="F2561" s="4"/>
      <c r="G2561" s="4"/>
      <c r="H2561" s="4"/>
      <c r="I2561" s="6"/>
      <c r="J2561" s="4"/>
      <c r="K2561" s="4"/>
      <c r="L2561" s="7"/>
    </row>
    <row r="2562" spans="1:12">
      <c r="A2562" s="2"/>
      <c r="B2562" s="4"/>
      <c r="C2562" s="4"/>
      <c r="D2562" s="5"/>
      <c r="E2562" s="5"/>
      <c r="F2562" s="4"/>
      <c r="G2562" s="4"/>
      <c r="H2562" s="4"/>
      <c r="I2562" s="6"/>
      <c r="J2562" s="4"/>
      <c r="K2562" s="4"/>
      <c r="L2562" s="7"/>
    </row>
    <row r="2563" spans="1:12">
      <c r="A2563" s="2"/>
      <c r="B2563" s="4"/>
      <c r="C2563" s="4"/>
      <c r="D2563" s="5"/>
      <c r="E2563" s="5"/>
      <c r="F2563" s="4"/>
      <c r="G2563" s="4"/>
      <c r="H2563" s="4"/>
      <c r="I2563" s="6"/>
      <c r="J2563" s="4"/>
      <c r="K2563" s="4"/>
      <c r="L2563" s="7"/>
    </row>
    <row r="2564" spans="1:12">
      <c r="A2564" s="2"/>
      <c r="B2564" s="4"/>
      <c r="C2564" s="4"/>
      <c r="D2564" s="5"/>
      <c r="E2564" s="5"/>
      <c r="F2564" s="4"/>
      <c r="G2564" s="4"/>
      <c r="H2564" s="4"/>
      <c r="I2564" s="6"/>
      <c r="J2564" s="4"/>
      <c r="K2564" s="4"/>
      <c r="L2564" s="7"/>
    </row>
    <row r="2565" spans="1:12">
      <c r="A2565" s="2"/>
      <c r="B2565" s="4"/>
      <c r="C2565" s="4"/>
      <c r="D2565" s="5"/>
      <c r="E2565" s="5"/>
      <c r="F2565" s="4"/>
      <c r="G2565" s="4"/>
      <c r="H2565" s="4"/>
      <c r="I2565" s="6"/>
      <c r="J2565" s="4"/>
      <c r="K2565" s="4"/>
      <c r="L2565" s="7"/>
    </row>
    <row r="2566" spans="1:12">
      <c r="A2566" s="2"/>
      <c r="B2566" s="4"/>
      <c r="C2566" s="4"/>
      <c r="D2566" s="5"/>
      <c r="E2566" s="5"/>
      <c r="F2566" s="4"/>
      <c r="G2566" s="4"/>
      <c r="H2566" s="4"/>
      <c r="I2566" s="6"/>
      <c r="J2566" s="4"/>
      <c r="K2566" s="4"/>
      <c r="L2566" s="7"/>
    </row>
    <row r="2567" spans="1:12">
      <c r="A2567" s="2"/>
      <c r="B2567" s="4"/>
      <c r="C2567" s="4"/>
      <c r="D2567" s="5"/>
      <c r="E2567" s="5"/>
      <c r="F2567" s="4"/>
      <c r="G2567" s="4"/>
      <c r="H2567" s="4"/>
      <c r="I2567" s="6"/>
      <c r="J2567" s="4"/>
      <c r="K2567" s="4"/>
      <c r="L2567" s="7"/>
    </row>
    <row r="2568" spans="1:12">
      <c r="A2568" s="2"/>
      <c r="B2568" s="4"/>
      <c r="C2568" s="4"/>
      <c r="D2568" s="5"/>
      <c r="E2568" s="5"/>
      <c r="F2568" s="4"/>
      <c r="G2568" s="4"/>
      <c r="H2568" s="4"/>
      <c r="I2568" s="6"/>
      <c r="J2568" s="4"/>
      <c r="K2568" s="4"/>
      <c r="L2568" s="7"/>
    </row>
    <row r="2569" spans="1:12">
      <c r="A2569" s="2"/>
      <c r="B2569" s="4"/>
      <c r="C2569" s="4"/>
      <c r="D2569" s="5"/>
      <c r="E2569" s="5"/>
      <c r="F2569" s="4"/>
      <c r="G2569" s="4"/>
      <c r="H2569" s="4"/>
      <c r="I2569" s="6"/>
      <c r="J2569" s="4"/>
      <c r="K2569" s="4"/>
      <c r="L2569" s="7"/>
    </row>
    <row r="2570" spans="1:12">
      <c r="A2570" s="2"/>
      <c r="B2570" s="4"/>
      <c r="C2570" s="4"/>
      <c r="D2570" s="5"/>
      <c r="E2570" s="5"/>
      <c r="F2570" s="4"/>
      <c r="G2570" s="4"/>
      <c r="H2570" s="4"/>
      <c r="I2570" s="6"/>
      <c r="J2570" s="4"/>
      <c r="K2570" s="4"/>
      <c r="L2570" s="7"/>
    </row>
    <row r="2571" spans="1:12">
      <c r="A2571" s="2"/>
      <c r="B2571" s="4"/>
      <c r="C2571" s="4"/>
      <c r="D2571" s="5"/>
      <c r="E2571" s="5"/>
      <c r="F2571" s="4"/>
      <c r="G2571" s="4"/>
      <c r="H2571" s="4"/>
      <c r="I2571" s="6"/>
      <c r="J2571" s="4"/>
      <c r="K2571" s="4"/>
      <c r="L2571" s="7"/>
    </row>
    <row r="2572" spans="1:12">
      <c r="A2572" s="2"/>
      <c r="B2572" s="4"/>
      <c r="C2572" s="6"/>
      <c r="D2572" s="5"/>
      <c r="E2572" s="5"/>
      <c r="F2572" s="4"/>
      <c r="G2572" s="4"/>
      <c r="H2572" s="4"/>
      <c r="I2572" s="6"/>
      <c r="J2572" s="4"/>
      <c r="K2572" s="4"/>
      <c r="L2572" s="7"/>
    </row>
    <row r="2573" spans="1:12">
      <c r="A2573" s="2"/>
      <c r="B2573" s="4"/>
      <c r="C2573" s="4"/>
      <c r="D2573" s="5"/>
      <c r="E2573" s="5"/>
      <c r="F2573" s="4"/>
      <c r="G2573" s="4"/>
      <c r="H2573" s="4"/>
      <c r="I2573" s="6"/>
      <c r="J2573" s="4"/>
      <c r="K2573" s="4"/>
      <c r="L2573" s="7"/>
    </row>
    <row r="2574" spans="1:12">
      <c r="A2574" s="2"/>
      <c r="B2574" s="4"/>
      <c r="C2574" s="4"/>
      <c r="D2574" s="5"/>
      <c r="E2574" s="5"/>
      <c r="F2574" s="4"/>
      <c r="G2574" s="4"/>
      <c r="H2574" s="4"/>
      <c r="I2574" s="6"/>
      <c r="J2574" s="4"/>
      <c r="K2574" s="4"/>
      <c r="L2574" s="7"/>
    </row>
    <row r="2575" spans="1:12">
      <c r="A2575" s="2"/>
      <c r="B2575" s="4"/>
      <c r="C2575" s="4"/>
      <c r="D2575" s="5"/>
      <c r="E2575" s="5"/>
      <c r="F2575" s="4"/>
      <c r="G2575" s="4"/>
      <c r="H2575" s="4"/>
      <c r="I2575" s="6"/>
      <c r="J2575" s="4"/>
      <c r="K2575" s="4"/>
      <c r="L2575" s="7"/>
    </row>
    <row r="2576" spans="1:12">
      <c r="A2576" s="2"/>
      <c r="B2576" s="4"/>
      <c r="C2576" s="4"/>
      <c r="D2576" s="5"/>
      <c r="E2576" s="5"/>
      <c r="F2576" s="4"/>
      <c r="G2576" s="4"/>
      <c r="H2576" s="4"/>
      <c r="I2576" s="6"/>
      <c r="J2576" s="4"/>
      <c r="K2576" s="4"/>
      <c r="L2576" s="7"/>
    </row>
    <row r="2577" spans="1:12">
      <c r="A2577" s="2"/>
      <c r="B2577" s="4"/>
      <c r="C2577" s="4"/>
      <c r="D2577" s="5"/>
      <c r="E2577" s="5"/>
      <c r="F2577" s="4"/>
      <c r="G2577" s="4"/>
      <c r="H2577" s="4"/>
      <c r="I2577" s="6"/>
      <c r="J2577" s="4"/>
      <c r="K2577" s="4"/>
      <c r="L2577" s="7"/>
    </row>
    <row r="2578" spans="1:12">
      <c r="A2578" s="2"/>
      <c r="B2578" s="4"/>
      <c r="C2578" s="4"/>
      <c r="D2578" s="5"/>
      <c r="E2578" s="5"/>
      <c r="F2578" s="4"/>
      <c r="G2578" s="4"/>
      <c r="H2578" s="4"/>
      <c r="I2578" s="6"/>
      <c r="J2578" s="4"/>
      <c r="K2578" s="4"/>
      <c r="L2578" s="7"/>
    </row>
    <row r="2579" spans="1:12">
      <c r="A2579" s="2"/>
      <c r="B2579" s="4"/>
      <c r="C2579" s="4"/>
      <c r="D2579" s="5"/>
      <c r="E2579" s="5"/>
      <c r="F2579" s="4"/>
      <c r="G2579" s="4"/>
      <c r="H2579" s="4"/>
      <c r="I2579" s="6"/>
      <c r="J2579" s="4"/>
      <c r="K2579" s="4"/>
      <c r="L2579" s="7"/>
    </row>
    <row r="2580" spans="1:12">
      <c r="A2580" s="2"/>
      <c r="B2580" s="4"/>
      <c r="C2580" s="4"/>
      <c r="D2580" s="5"/>
      <c r="E2580" s="5"/>
      <c r="F2580" s="4"/>
      <c r="G2580" s="4"/>
      <c r="H2580" s="4"/>
      <c r="I2580" s="6"/>
      <c r="J2580" s="4"/>
      <c r="K2580" s="4"/>
      <c r="L2580" s="7"/>
    </row>
    <row r="2581" spans="1:12">
      <c r="A2581" s="2"/>
      <c r="B2581" s="4"/>
      <c r="C2581" s="4"/>
      <c r="D2581" s="5"/>
      <c r="E2581" s="5"/>
      <c r="F2581" s="4"/>
      <c r="G2581" s="4"/>
      <c r="H2581" s="4"/>
      <c r="I2581" s="6"/>
      <c r="J2581" s="4"/>
      <c r="K2581" s="4"/>
      <c r="L2581" s="7"/>
    </row>
    <row r="2582" spans="1:12">
      <c r="A2582" s="2"/>
      <c r="B2582" s="4"/>
      <c r="C2582" s="4"/>
      <c r="D2582" s="5"/>
      <c r="E2582" s="5"/>
      <c r="F2582" s="4"/>
      <c r="G2582" s="4"/>
      <c r="H2582" s="4"/>
      <c r="I2582" s="6"/>
      <c r="J2582" s="4"/>
      <c r="K2582" s="4"/>
      <c r="L2582" s="7"/>
    </row>
    <row r="2583" spans="1:12">
      <c r="A2583" s="2"/>
      <c r="B2583" s="4"/>
      <c r="C2583" s="4"/>
      <c r="D2583" s="5"/>
      <c r="E2583" s="5"/>
      <c r="F2583" s="4"/>
      <c r="G2583" s="4"/>
      <c r="H2583" s="4"/>
      <c r="I2583" s="6"/>
      <c r="J2583" s="4"/>
      <c r="K2583" s="4"/>
      <c r="L2583" s="7"/>
    </row>
    <row r="2584" spans="1:12">
      <c r="A2584" s="2"/>
      <c r="B2584" s="4"/>
      <c r="C2584" s="4"/>
      <c r="D2584" s="5"/>
      <c r="E2584" s="5"/>
      <c r="F2584" s="4"/>
      <c r="G2584" s="4"/>
      <c r="H2584" s="4"/>
      <c r="I2584" s="6"/>
      <c r="J2584" s="4"/>
      <c r="K2584" s="4"/>
      <c r="L2584" s="7"/>
    </row>
    <row r="2585" spans="1:12">
      <c r="A2585" s="2"/>
      <c r="B2585" s="4"/>
      <c r="C2585" s="4"/>
      <c r="D2585" s="5"/>
      <c r="E2585" s="5"/>
      <c r="F2585" s="4"/>
      <c r="G2585" s="4"/>
      <c r="H2585" s="4"/>
      <c r="I2585" s="6"/>
      <c r="J2585" s="4"/>
      <c r="K2585" s="4"/>
      <c r="L2585" s="7"/>
    </row>
    <row r="2586" spans="1:12">
      <c r="A2586" s="2"/>
      <c r="B2586" s="4"/>
      <c r="C2586" s="4"/>
      <c r="D2586" s="5"/>
      <c r="E2586" s="5"/>
      <c r="F2586" s="4"/>
      <c r="G2586" s="4"/>
      <c r="H2586" s="4"/>
      <c r="I2586" s="6"/>
      <c r="J2586" s="4"/>
      <c r="K2586" s="4"/>
      <c r="L2586" s="7"/>
    </row>
    <row r="2587" spans="1:12">
      <c r="A2587" s="2"/>
      <c r="B2587" s="4"/>
      <c r="C2587" s="6"/>
      <c r="D2587" s="5"/>
      <c r="E2587" s="5"/>
      <c r="F2587" s="4"/>
      <c r="G2587" s="4"/>
      <c r="H2587" s="4"/>
      <c r="I2587" s="6"/>
      <c r="J2587" s="4"/>
      <c r="K2587" s="4"/>
      <c r="L2587" s="7"/>
    </row>
    <row r="2588" spans="1:12">
      <c r="A2588" s="2"/>
      <c r="B2588" s="4"/>
      <c r="C2588" s="4"/>
      <c r="D2588" s="5"/>
      <c r="E2588" s="5"/>
      <c r="F2588" s="4"/>
      <c r="G2588" s="4"/>
      <c r="H2588" s="4"/>
      <c r="I2588" s="6"/>
      <c r="J2588" s="4"/>
      <c r="K2588" s="4"/>
      <c r="L2588" s="7"/>
    </row>
    <row r="2589" spans="1:12">
      <c r="A2589" s="2"/>
      <c r="B2589" s="4"/>
      <c r="C2589" s="4"/>
      <c r="D2589" s="5"/>
      <c r="E2589" s="5"/>
      <c r="F2589" s="4"/>
      <c r="G2589" s="4"/>
      <c r="H2589" s="4"/>
      <c r="I2589" s="6"/>
      <c r="J2589" s="4"/>
      <c r="K2589" s="4"/>
      <c r="L2589" s="7"/>
    </row>
    <row r="2590" spans="1:12">
      <c r="A2590" s="2"/>
      <c r="B2590" s="4"/>
      <c r="C2590" s="4"/>
      <c r="D2590" s="5"/>
      <c r="E2590" s="5"/>
      <c r="F2590" s="4"/>
      <c r="G2590" s="4"/>
      <c r="H2590" s="4"/>
      <c r="I2590" s="6"/>
      <c r="J2590" s="4"/>
      <c r="K2590" s="4"/>
      <c r="L2590" s="7"/>
    </row>
    <row r="2591" spans="1:12">
      <c r="A2591" s="2"/>
      <c r="B2591" s="4"/>
      <c r="C2591" s="4"/>
      <c r="D2591" s="5"/>
      <c r="E2591" s="5"/>
      <c r="F2591" s="4"/>
      <c r="G2591" s="4"/>
      <c r="H2591" s="4"/>
      <c r="I2591" s="6"/>
      <c r="J2591" s="4"/>
      <c r="K2591" s="4"/>
      <c r="L2591" s="7"/>
    </row>
    <row r="2592" spans="1:12">
      <c r="A2592" s="2"/>
      <c r="B2592" s="4"/>
      <c r="C2592" s="4"/>
      <c r="D2592" s="5"/>
      <c r="E2592" s="5"/>
      <c r="F2592" s="4"/>
      <c r="G2592" s="4"/>
      <c r="H2592" s="4"/>
      <c r="I2592" s="6"/>
      <c r="J2592" s="4"/>
      <c r="K2592" s="4"/>
      <c r="L2592" s="7"/>
    </row>
    <row r="2593" spans="1:12">
      <c r="A2593" s="2"/>
      <c r="B2593" s="4"/>
      <c r="C2593" s="4"/>
      <c r="D2593" s="5"/>
      <c r="E2593" s="5"/>
      <c r="F2593" s="4"/>
      <c r="G2593" s="4"/>
      <c r="H2593" s="4"/>
      <c r="I2593" s="6"/>
      <c r="J2593" s="4"/>
      <c r="K2593" s="4"/>
      <c r="L2593" s="7"/>
    </row>
    <row r="2594" spans="1:12">
      <c r="A2594" s="2"/>
      <c r="B2594" s="4"/>
      <c r="C2594" s="6"/>
      <c r="D2594" s="5"/>
      <c r="E2594" s="5"/>
      <c r="F2594" s="4"/>
      <c r="G2594" s="4"/>
      <c r="H2594" s="4"/>
      <c r="I2594" s="6"/>
      <c r="J2594" s="4"/>
      <c r="K2594" s="4"/>
      <c r="L2594" s="7"/>
    </row>
    <row r="2595" spans="1:12">
      <c r="A2595" s="2"/>
      <c r="B2595" s="4"/>
      <c r="C2595" s="6"/>
      <c r="D2595" s="5"/>
      <c r="E2595" s="5"/>
      <c r="F2595" s="4"/>
      <c r="G2595" s="4"/>
      <c r="H2595" s="4"/>
      <c r="I2595" s="6"/>
      <c r="J2595" s="4"/>
      <c r="K2595" s="4"/>
      <c r="L2595" s="7"/>
    </row>
    <row r="2596" spans="1:12">
      <c r="A2596" s="2"/>
      <c r="B2596" s="4"/>
      <c r="C2596" s="6"/>
      <c r="D2596" s="5"/>
      <c r="E2596" s="5"/>
      <c r="F2596" s="4"/>
      <c r="G2596" s="4"/>
      <c r="H2596" s="4"/>
      <c r="I2596" s="6"/>
      <c r="J2596" s="4"/>
      <c r="K2596" s="4"/>
      <c r="L2596" s="7"/>
    </row>
    <row r="2597" spans="1:12">
      <c r="A2597" s="2"/>
      <c r="B2597" s="4"/>
      <c r="C2597" s="4"/>
      <c r="D2597" s="5"/>
      <c r="E2597" s="5"/>
      <c r="F2597" s="4"/>
      <c r="G2597" s="4"/>
      <c r="H2597" s="4"/>
      <c r="I2597" s="6"/>
      <c r="J2597" s="4"/>
      <c r="K2597" s="4"/>
      <c r="L2597" s="7"/>
    </row>
    <row r="2598" spans="1:12">
      <c r="A2598" s="2"/>
      <c r="B2598" s="4"/>
      <c r="C2598" s="6"/>
      <c r="D2598" s="5"/>
      <c r="E2598" s="5"/>
      <c r="F2598" s="4"/>
      <c r="G2598" s="4"/>
      <c r="H2598" s="4"/>
      <c r="I2598" s="6"/>
      <c r="J2598" s="4"/>
      <c r="K2598" s="4"/>
      <c r="L2598" s="7"/>
    </row>
    <row r="2599" spans="1:12">
      <c r="A2599" s="2"/>
      <c r="B2599" s="4"/>
      <c r="C2599" s="6"/>
      <c r="D2599" s="5"/>
      <c r="E2599" s="5"/>
      <c r="F2599" s="4"/>
      <c r="G2599" s="4"/>
      <c r="H2599" s="4"/>
      <c r="I2599" s="6"/>
      <c r="J2599" s="4"/>
      <c r="K2599" s="4"/>
      <c r="L2599" s="7"/>
    </row>
    <row r="2600" spans="1:12">
      <c r="A2600" s="2"/>
      <c r="B2600" s="4"/>
      <c r="C2600" s="4"/>
      <c r="D2600" s="5"/>
      <c r="E2600" s="5"/>
      <c r="F2600" s="4"/>
      <c r="G2600" s="4"/>
      <c r="H2600" s="4"/>
      <c r="I2600" s="6"/>
      <c r="J2600" s="4"/>
      <c r="K2600" s="4"/>
      <c r="L2600" s="7"/>
    </row>
    <row r="2601" spans="1:12">
      <c r="A2601" s="2"/>
      <c r="B2601" s="4"/>
      <c r="C2601" s="4"/>
      <c r="D2601" s="5"/>
      <c r="E2601" s="5"/>
      <c r="F2601" s="4"/>
      <c r="G2601" s="4"/>
      <c r="H2601" s="4"/>
      <c r="I2601" s="6"/>
      <c r="J2601" s="4"/>
      <c r="K2601" s="4"/>
      <c r="L2601" s="7"/>
    </row>
    <row r="2602" spans="1:12">
      <c r="A2602" s="2"/>
      <c r="B2602" s="4"/>
      <c r="C2602" s="6"/>
      <c r="D2602" s="5"/>
      <c r="E2602" s="5"/>
      <c r="F2602" s="4"/>
      <c r="G2602" s="4"/>
      <c r="H2602" s="4"/>
      <c r="I2602" s="6"/>
      <c r="J2602" s="4"/>
      <c r="K2602" s="4"/>
      <c r="L2602" s="7"/>
    </row>
    <row r="2603" spans="1:12">
      <c r="A2603" s="2"/>
      <c r="B2603" s="4"/>
      <c r="C2603" s="6"/>
      <c r="D2603" s="5"/>
      <c r="E2603" s="5"/>
      <c r="F2603" s="4"/>
      <c r="G2603" s="4"/>
      <c r="H2603" s="4"/>
      <c r="I2603" s="6"/>
      <c r="J2603" s="4"/>
      <c r="K2603" s="4"/>
      <c r="L2603" s="7"/>
    </row>
    <row r="2604" spans="1:12">
      <c r="A2604" s="2"/>
      <c r="B2604" s="4"/>
      <c r="C2604" s="6"/>
      <c r="D2604" s="5"/>
      <c r="E2604" s="5"/>
      <c r="F2604" s="4"/>
      <c r="G2604" s="4"/>
      <c r="H2604" s="4"/>
      <c r="I2604" s="6"/>
      <c r="J2604" s="4"/>
      <c r="K2604" s="4"/>
      <c r="L2604" s="7"/>
    </row>
    <row r="2605" spans="1:12">
      <c r="A2605" s="2"/>
      <c r="B2605" s="4"/>
      <c r="C2605" s="6"/>
      <c r="D2605" s="5"/>
      <c r="E2605" s="5"/>
      <c r="F2605" s="4"/>
      <c r="G2605" s="4"/>
      <c r="H2605" s="4"/>
      <c r="I2605" s="6"/>
      <c r="J2605" s="4"/>
      <c r="K2605" s="4"/>
      <c r="L2605" s="7"/>
    </row>
    <row r="2606" spans="1:12">
      <c r="A2606" s="2"/>
      <c r="B2606" s="4"/>
      <c r="C2606" s="6"/>
      <c r="D2606" s="5"/>
      <c r="E2606" s="5"/>
      <c r="F2606" s="4"/>
      <c r="G2606" s="4"/>
      <c r="H2606" s="4"/>
      <c r="I2606" s="6"/>
      <c r="J2606" s="4"/>
      <c r="K2606" s="4"/>
      <c r="L2606" s="7"/>
    </row>
    <row r="2607" spans="1:12">
      <c r="A2607" s="2"/>
      <c r="B2607" s="4"/>
      <c r="C2607" s="6"/>
      <c r="D2607" s="5"/>
      <c r="E2607" s="5"/>
      <c r="F2607" s="4"/>
      <c r="G2607" s="4"/>
      <c r="H2607" s="4"/>
      <c r="I2607" s="6"/>
      <c r="J2607" s="4"/>
      <c r="K2607" s="4"/>
      <c r="L2607" s="7"/>
    </row>
    <row r="2608" spans="1:12">
      <c r="A2608" s="2"/>
      <c r="B2608" s="4"/>
      <c r="C2608" s="6"/>
      <c r="D2608" s="5"/>
      <c r="E2608" s="5"/>
      <c r="F2608" s="4"/>
      <c r="G2608" s="4"/>
      <c r="H2608" s="4"/>
      <c r="I2608" s="6"/>
      <c r="J2608" s="4"/>
      <c r="K2608" s="4"/>
      <c r="L2608" s="7"/>
    </row>
    <row r="2609" spans="1:12">
      <c r="A2609" s="2"/>
      <c r="B2609" s="4"/>
      <c r="C2609" s="6"/>
      <c r="D2609" s="5"/>
      <c r="E2609" s="4"/>
      <c r="F2609" s="4"/>
      <c r="G2609" s="4"/>
      <c r="H2609" s="4"/>
      <c r="I2609" s="6"/>
      <c r="J2609" s="4"/>
      <c r="K2609" s="4"/>
      <c r="L2609" s="7"/>
    </row>
    <row r="2610" spans="1:12">
      <c r="A2610" s="2"/>
      <c r="B2610" s="4"/>
      <c r="C2610" s="6"/>
      <c r="D2610" s="5"/>
      <c r="E2610" s="5"/>
      <c r="F2610" s="4"/>
      <c r="G2610" s="4"/>
      <c r="H2610" s="4"/>
      <c r="I2610" s="6"/>
      <c r="J2610" s="4"/>
      <c r="K2610" s="4"/>
      <c r="L2610" s="7"/>
    </row>
    <row r="2611" spans="1:12">
      <c r="A2611" s="2"/>
      <c r="B2611" s="4"/>
      <c r="C2611" s="6"/>
      <c r="D2611" s="5"/>
      <c r="E2611" s="5"/>
      <c r="F2611" s="4"/>
      <c r="G2611" s="4"/>
      <c r="H2611" s="4"/>
      <c r="I2611" s="6"/>
      <c r="J2611" s="4"/>
      <c r="K2611" s="4"/>
      <c r="L2611" s="7"/>
    </row>
    <row r="2612" spans="1:12">
      <c r="A2612" s="2"/>
      <c r="B2612" s="4"/>
      <c r="C2612" s="6"/>
      <c r="D2612" s="5"/>
      <c r="E2612" s="5"/>
      <c r="F2612" s="4"/>
      <c r="G2612" s="4"/>
      <c r="H2612" s="4"/>
      <c r="I2612" s="6"/>
      <c r="J2612" s="4"/>
      <c r="K2612" s="4"/>
      <c r="L2612" s="7"/>
    </row>
    <row r="2613" spans="1:12">
      <c r="A2613" s="2"/>
      <c r="B2613" s="4"/>
      <c r="C2613" s="6"/>
      <c r="D2613" s="5"/>
      <c r="E2613" s="5"/>
      <c r="F2613" s="4"/>
      <c r="G2613" s="4"/>
      <c r="H2613" s="4"/>
      <c r="I2613" s="6"/>
      <c r="J2613" s="4"/>
      <c r="K2613" s="4"/>
      <c r="L2613" s="7"/>
    </row>
    <row r="2614" spans="1:12">
      <c r="A2614" s="2"/>
      <c r="B2614" s="4"/>
      <c r="C2614" s="6"/>
      <c r="D2614" s="5"/>
      <c r="E2614" s="5"/>
      <c r="F2614" s="4"/>
      <c r="G2614" s="4"/>
      <c r="H2614" s="4"/>
      <c r="I2614" s="6"/>
      <c r="J2614" s="4"/>
      <c r="K2614" s="4"/>
      <c r="L2614" s="7"/>
    </row>
    <row r="2615" spans="1:12">
      <c r="A2615" s="2"/>
      <c r="B2615" s="4"/>
      <c r="C2615" s="6"/>
      <c r="D2615" s="5"/>
      <c r="E2615" s="5"/>
      <c r="F2615" s="4"/>
      <c r="G2615" s="4"/>
      <c r="H2615" s="4"/>
      <c r="I2615" s="6"/>
      <c r="J2615" s="4"/>
      <c r="K2615" s="4"/>
      <c r="L2615" s="7"/>
    </row>
    <row r="2616" spans="1:12">
      <c r="A2616" s="2"/>
      <c r="B2616" s="4"/>
      <c r="C2616" s="6"/>
      <c r="D2616" s="5"/>
      <c r="E2616" s="5"/>
      <c r="F2616" s="4"/>
      <c r="G2616" s="4"/>
      <c r="H2616" s="4"/>
      <c r="I2616" s="6"/>
      <c r="J2616" s="4"/>
      <c r="K2616" s="4"/>
      <c r="L2616" s="7"/>
    </row>
    <row r="2617" spans="1:12">
      <c r="A2617" s="2"/>
      <c r="B2617" s="4"/>
      <c r="C2617" s="6"/>
      <c r="D2617" s="5"/>
      <c r="E2617" s="5"/>
      <c r="F2617" s="4"/>
      <c r="G2617" s="4"/>
      <c r="H2617" s="4"/>
      <c r="I2617" s="6"/>
      <c r="J2617" s="4"/>
      <c r="K2617" s="4"/>
      <c r="L2617" s="7"/>
    </row>
    <row r="2618" spans="1:12">
      <c r="A2618" s="2"/>
      <c r="B2618" s="4"/>
      <c r="C2618" s="6"/>
      <c r="D2618" s="5"/>
      <c r="E2618" s="5"/>
      <c r="F2618" s="4"/>
      <c r="G2618" s="4"/>
      <c r="H2618" s="4"/>
      <c r="I2618" s="6"/>
      <c r="J2618" s="4"/>
      <c r="K2618" s="4"/>
      <c r="L2618" s="7"/>
    </row>
    <row r="2619" spans="1:12">
      <c r="A2619" s="2"/>
      <c r="B2619" s="4"/>
      <c r="C2619" s="6"/>
      <c r="D2619" s="5"/>
      <c r="E2619" s="5"/>
      <c r="F2619" s="4"/>
      <c r="G2619" s="4"/>
      <c r="H2619" s="4"/>
      <c r="I2619" s="6"/>
      <c r="J2619" s="4"/>
      <c r="K2619" s="4"/>
      <c r="L2619" s="7"/>
    </row>
    <row r="2620" spans="1:12">
      <c r="A2620" s="2"/>
      <c r="B2620" s="4"/>
      <c r="C2620" s="6"/>
      <c r="D2620" s="5"/>
      <c r="E2620" s="5"/>
      <c r="F2620" s="4"/>
      <c r="G2620" s="4"/>
      <c r="H2620" s="4"/>
      <c r="I2620" s="6"/>
      <c r="J2620" s="4"/>
      <c r="K2620" s="4"/>
      <c r="L2620" s="7"/>
    </row>
    <row r="2621" spans="1:12">
      <c r="A2621" s="2"/>
      <c r="B2621" s="4"/>
      <c r="C2621" s="6"/>
      <c r="D2621" s="5"/>
      <c r="E2621" s="5"/>
      <c r="F2621" s="4"/>
      <c r="G2621" s="4"/>
      <c r="H2621" s="4"/>
      <c r="I2621" s="6"/>
      <c r="J2621" s="4"/>
      <c r="K2621" s="4"/>
      <c r="L2621" s="7"/>
    </row>
    <row r="2622" spans="1:12">
      <c r="A2622" s="2"/>
      <c r="B2622" s="4"/>
      <c r="C2622" s="6"/>
      <c r="D2622" s="5"/>
      <c r="E2622" s="5"/>
      <c r="F2622" s="4"/>
      <c r="G2622" s="4"/>
      <c r="H2622" s="4"/>
      <c r="I2622" s="6"/>
      <c r="J2622" s="4"/>
      <c r="K2622" s="4"/>
      <c r="L2622" s="7"/>
    </row>
    <row r="2623" spans="1:12">
      <c r="A2623" s="2"/>
      <c r="B2623" s="4"/>
      <c r="C2623" s="6"/>
      <c r="D2623" s="5"/>
      <c r="E2623" s="5"/>
      <c r="F2623" s="4"/>
      <c r="G2623" s="4"/>
      <c r="H2623" s="4"/>
      <c r="I2623" s="6"/>
      <c r="J2623" s="4"/>
      <c r="K2623" s="4"/>
      <c r="L2623" s="7"/>
    </row>
    <row r="2624" spans="1:12">
      <c r="A2624" s="2"/>
      <c r="B2624" s="4"/>
      <c r="C2624" s="6"/>
      <c r="D2624" s="5"/>
      <c r="E2624" s="5"/>
      <c r="F2624" s="4"/>
      <c r="G2624" s="4"/>
      <c r="H2624" s="4"/>
      <c r="I2624" s="6"/>
      <c r="J2624" s="4"/>
      <c r="K2624" s="4"/>
      <c r="L2624" s="7"/>
    </row>
    <row r="2625" spans="1:13">
      <c r="A2625" s="2"/>
      <c r="B2625" s="4"/>
      <c r="C2625" s="6"/>
      <c r="D2625" s="5"/>
      <c r="E2625" s="5"/>
      <c r="F2625" s="4"/>
      <c r="G2625" s="4"/>
      <c r="H2625" s="4"/>
      <c r="I2625" s="6"/>
      <c r="J2625" s="4"/>
      <c r="K2625" s="4"/>
      <c r="L2625" s="7"/>
    </row>
    <row r="2626" spans="1:13">
      <c r="A2626" s="2"/>
      <c r="B2626" s="4"/>
      <c r="C2626" s="6"/>
      <c r="D2626" s="5"/>
      <c r="E2626" s="5"/>
      <c r="F2626" s="4"/>
      <c r="G2626" s="4"/>
      <c r="H2626" s="4"/>
      <c r="I2626" s="6"/>
      <c r="J2626" s="4"/>
      <c r="K2626" s="4"/>
      <c r="L2626" s="7"/>
    </row>
    <row r="2627" spans="1:13">
      <c r="A2627" s="2"/>
      <c r="B2627" s="4"/>
      <c r="C2627" s="6"/>
      <c r="D2627" s="5"/>
      <c r="E2627" s="4"/>
      <c r="F2627" s="4"/>
      <c r="G2627" s="4"/>
      <c r="H2627" s="4"/>
      <c r="I2627" s="6"/>
      <c r="J2627" s="4"/>
      <c r="K2627" s="4"/>
      <c r="L2627" s="7"/>
    </row>
    <row r="2628" spans="1:13">
      <c r="A2628" s="2"/>
      <c r="B2628" s="4"/>
      <c r="C2628" s="6"/>
      <c r="D2628" s="5"/>
      <c r="E2628" s="5"/>
      <c r="F2628" s="4"/>
      <c r="G2628" s="4"/>
      <c r="H2628" s="4"/>
      <c r="I2628" s="6"/>
      <c r="J2628" s="4"/>
      <c r="K2628" s="4"/>
      <c r="L2628" s="7"/>
    </row>
    <row r="2629" spans="1:13">
      <c r="A2629" s="2"/>
      <c r="B2629" s="4"/>
      <c r="C2629" s="6"/>
      <c r="D2629" s="5"/>
      <c r="E2629" s="5"/>
      <c r="F2629" s="4"/>
      <c r="G2629" s="4"/>
      <c r="H2629" s="4"/>
      <c r="I2629" s="6"/>
      <c r="J2629" s="4"/>
      <c r="K2629" s="4"/>
      <c r="L2629" s="7"/>
      <c r="M2629" s="10"/>
    </row>
    <row r="2630" spans="1:13">
      <c r="A2630" s="2"/>
      <c r="B2630" s="4"/>
      <c r="C2630" s="6"/>
      <c r="D2630" s="5"/>
      <c r="E2630" s="5"/>
      <c r="F2630" s="4"/>
      <c r="G2630" s="4"/>
      <c r="H2630" s="4"/>
      <c r="I2630" s="6"/>
      <c r="J2630" s="4"/>
      <c r="K2630" s="4"/>
      <c r="L2630" s="7"/>
    </row>
    <row r="2631" spans="1:13" s="10" customFormat="1">
      <c r="A2631" s="2"/>
      <c r="B2631" s="4"/>
      <c r="C2631" s="6"/>
      <c r="D2631" s="5"/>
      <c r="E2631" s="5"/>
      <c r="F2631" s="4"/>
      <c r="G2631" s="4"/>
      <c r="H2631" s="4"/>
      <c r="I2631" s="6"/>
      <c r="J2631" s="4"/>
      <c r="K2631" s="4"/>
      <c r="L2631" s="7"/>
      <c r="M2631"/>
    </row>
    <row r="2632" spans="1:13">
      <c r="A2632" s="2"/>
      <c r="B2632" s="4"/>
      <c r="C2632" s="6"/>
      <c r="D2632" s="5"/>
      <c r="E2632" s="5"/>
      <c r="F2632" s="4"/>
      <c r="G2632" s="4"/>
      <c r="H2632" s="4"/>
      <c r="I2632" s="6"/>
      <c r="J2632" s="4"/>
      <c r="K2632" s="4"/>
      <c r="L2632" s="7"/>
    </row>
    <row r="2633" spans="1:13">
      <c r="A2633" s="2"/>
      <c r="B2633" s="4"/>
      <c r="C2633" s="6"/>
      <c r="D2633" s="5"/>
      <c r="E2633" s="5"/>
      <c r="F2633" s="4"/>
      <c r="G2633" s="4"/>
      <c r="H2633" s="4"/>
      <c r="I2633" s="6"/>
      <c r="J2633" s="4"/>
      <c r="K2633" s="4"/>
      <c r="L2633" s="7"/>
    </row>
    <row r="2634" spans="1:13">
      <c r="A2634" s="2"/>
      <c r="B2634" s="4"/>
      <c r="C2634" s="6"/>
      <c r="D2634" s="5"/>
      <c r="E2634" s="5"/>
      <c r="F2634" s="4"/>
      <c r="G2634" s="4"/>
      <c r="H2634" s="4"/>
      <c r="I2634" s="6"/>
      <c r="J2634" s="4"/>
      <c r="K2634" s="4"/>
      <c r="L2634" s="7"/>
    </row>
    <row r="2635" spans="1:13">
      <c r="A2635" s="2"/>
      <c r="B2635" s="4"/>
      <c r="C2635" s="6"/>
      <c r="D2635" s="5"/>
      <c r="E2635" s="5"/>
      <c r="F2635" s="4"/>
      <c r="G2635" s="4"/>
      <c r="H2635" s="4"/>
      <c r="I2635" s="6"/>
      <c r="J2635" s="4"/>
      <c r="K2635" s="4"/>
      <c r="L2635" s="7"/>
    </row>
    <row r="2636" spans="1:13">
      <c r="A2636" s="2"/>
      <c r="B2636" s="4"/>
      <c r="C2636" s="6"/>
      <c r="D2636" s="5"/>
      <c r="E2636" s="5"/>
      <c r="F2636" s="4"/>
      <c r="G2636" s="4"/>
      <c r="H2636" s="4"/>
      <c r="I2636" s="6"/>
      <c r="J2636" s="4"/>
      <c r="K2636" s="4"/>
      <c r="L2636" s="7"/>
    </row>
    <row r="2637" spans="1:13">
      <c r="A2637" s="2"/>
      <c r="B2637" s="4"/>
      <c r="C2637" s="6"/>
      <c r="D2637" s="5"/>
      <c r="E2637" s="5"/>
      <c r="F2637" s="4"/>
      <c r="G2637" s="4"/>
      <c r="H2637" s="4"/>
      <c r="I2637" s="6"/>
      <c r="J2637" s="4"/>
      <c r="K2637" s="4"/>
      <c r="L2637" s="7"/>
    </row>
    <row r="2638" spans="1:13">
      <c r="A2638" s="2"/>
      <c r="B2638" s="4"/>
      <c r="C2638" s="6"/>
      <c r="D2638" s="5"/>
      <c r="E2638" s="5"/>
      <c r="F2638" s="4"/>
      <c r="G2638" s="4"/>
      <c r="H2638" s="4"/>
      <c r="I2638" s="6"/>
      <c r="J2638" s="4"/>
      <c r="K2638" s="4"/>
      <c r="L2638" s="7"/>
    </row>
    <row r="2639" spans="1:13" ht="13.5" customHeight="1" thickBot="1">
      <c r="A2639" s="2"/>
      <c r="B2639" s="4"/>
      <c r="C2639" s="6"/>
      <c r="D2639" s="5"/>
      <c r="E2639" s="5"/>
      <c r="F2639" s="4"/>
      <c r="G2639" s="4"/>
      <c r="H2639" s="4"/>
      <c r="I2639" s="6"/>
      <c r="J2639" s="4"/>
      <c r="K2639" s="4"/>
      <c r="L2639" s="7"/>
    </row>
    <row r="2640" spans="1:13" ht="13.5" customHeight="1" thickBot="1">
      <c r="A2640" s="11"/>
      <c r="B2640" s="12"/>
      <c r="C2640" s="12"/>
      <c r="D2640" s="13"/>
      <c r="E2640" s="13"/>
      <c r="F2640" s="12"/>
      <c r="G2640" s="12"/>
      <c r="H2640" s="12"/>
      <c r="I2640" s="12"/>
      <c r="J2640" s="14"/>
      <c r="K2640" s="15"/>
      <c r="L2640" s="16"/>
    </row>
    <row r="2641" spans="1:12" ht="13.5" customHeight="1">
      <c r="A2641" s="2"/>
      <c r="B2641" s="4"/>
      <c r="C2641" s="6"/>
      <c r="D2641" s="5"/>
      <c r="E2641" s="5"/>
      <c r="F2641" s="4"/>
      <c r="G2641" s="4"/>
      <c r="H2641" s="4"/>
      <c r="I2641" s="6"/>
      <c r="J2641" s="4"/>
      <c r="K2641" s="4"/>
      <c r="L2641" s="7"/>
    </row>
    <row r="2642" spans="1:12" ht="13.5" customHeight="1">
      <c r="A2642" s="2"/>
      <c r="B2642" s="4"/>
      <c r="C2642" s="6"/>
      <c r="D2642" s="5"/>
      <c r="E2642" s="5"/>
      <c r="F2642" s="4"/>
      <c r="G2642" s="4"/>
      <c r="H2642" s="4"/>
      <c r="I2642" s="6"/>
      <c r="J2642" s="6"/>
      <c r="K2642" s="6"/>
      <c r="L2642" s="7"/>
    </row>
    <row r="2643" spans="1:12" ht="13.5" customHeight="1">
      <c r="A2643" s="2"/>
      <c r="B2643" s="4"/>
      <c r="C2643" s="6"/>
      <c r="D2643" s="5"/>
      <c r="E2643" s="5"/>
      <c r="F2643" s="4"/>
      <c r="G2643" s="4"/>
      <c r="H2643" s="4"/>
      <c r="I2643" s="6"/>
      <c r="J2643" s="6"/>
      <c r="K2643" s="6"/>
      <c r="L2643" s="7"/>
    </row>
    <row r="2644" spans="1:12" ht="13.5" customHeight="1">
      <c r="A2644" s="2"/>
      <c r="B2644" s="4"/>
      <c r="C2644" s="6"/>
      <c r="D2644" s="5"/>
      <c r="E2644" s="5"/>
      <c r="F2644" s="4"/>
      <c r="G2644" s="4"/>
      <c r="H2644" s="4"/>
      <c r="I2644" s="6"/>
      <c r="J2644" s="6"/>
      <c r="K2644" s="6"/>
      <c r="L2644" s="7"/>
    </row>
    <row r="2645" spans="1:12" ht="13.5" customHeight="1">
      <c r="A2645" s="2"/>
      <c r="B2645" s="4"/>
      <c r="C2645" s="6"/>
      <c r="D2645" s="5"/>
      <c r="E2645" s="5"/>
      <c r="F2645" s="4"/>
      <c r="G2645" s="4"/>
      <c r="H2645" s="4"/>
      <c r="I2645" s="6"/>
      <c r="J2645" s="4"/>
      <c r="K2645" s="4"/>
      <c r="L2645" s="7"/>
    </row>
    <row r="2646" spans="1:12" ht="13.5" customHeight="1">
      <c r="A2646" s="2"/>
      <c r="B2646" s="4"/>
      <c r="C2646" s="6"/>
      <c r="D2646" s="5"/>
      <c r="E2646" s="5"/>
      <c r="F2646" s="4"/>
      <c r="G2646" s="4"/>
      <c r="H2646" s="4"/>
      <c r="I2646" s="6"/>
      <c r="J2646" s="4"/>
      <c r="K2646" s="4"/>
      <c r="L2646" s="7"/>
    </row>
    <row r="2647" spans="1:12" ht="13.5" customHeight="1">
      <c r="A2647" s="2"/>
      <c r="B2647" s="4"/>
      <c r="C2647" s="6"/>
      <c r="D2647" s="5"/>
      <c r="E2647" s="5"/>
      <c r="F2647" s="4"/>
      <c r="G2647" s="4"/>
      <c r="H2647" s="4"/>
      <c r="I2647" s="6"/>
      <c r="J2647" s="4"/>
      <c r="K2647" s="4"/>
      <c r="L2647" s="7"/>
    </row>
    <row r="2648" spans="1:12" ht="13.5" customHeight="1">
      <c r="A2648" s="2"/>
      <c r="B2648" s="4"/>
      <c r="C2648" s="6"/>
      <c r="D2648" s="5"/>
      <c r="E2648" s="5"/>
      <c r="F2648" s="4"/>
      <c r="G2648" s="4"/>
      <c r="H2648" s="4"/>
      <c r="I2648" s="6"/>
      <c r="J2648" s="6"/>
      <c r="K2648" s="6"/>
      <c r="L2648" s="7"/>
    </row>
    <row r="2649" spans="1:12" ht="13.5" customHeight="1">
      <c r="A2649" s="2"/>
      <c r="B2649" s="4"/>
      <c r="C2649" s="6"/>
      <c r="D2649" s="5"/>
      <c r="E2649" s="5"/>
      <c r="F2649" s="4"/>
      <c r="G2649" s="4"/>
      <c r="H2649" s="4"/>
      <c r="I2649" s="6"/>
      <c r="J2649" s="4"/>
      <c r="K2649" s="4"/>
      <c r="L2649" s="7"/>
    </row>
    <row r="2650" spans="1:12" ht="13.5" customHeight="1">
      <c r="A2650" s="2"/>
      <c r="B2650" s="4"/>
      <c r="C2650" s="6"/>
      <c r="D2650" s="5"/>
      <c r="E2650" s="5"/>
      <c r="F2650" s="4"/>
      <c r="G2650" s="4"/>
      <c r="H2650" s="4"/>
      <c r="I2650" s="6"/>
      <c r="J2650" s="4"/>
      <c r="K2650" s="4"/>
      <c r="L2650" s="7"/>
    </row>
    <row r="2651" spans="1:12" ht="13.5" customHeight="1">
      <c r="A2651" s="2"/>
      <c r="B2651" s="4"/>
      <c r="C2651" s="4"/>
      <c r="D2651" s="5"/>
      <c r="E2651" s="5"/>
      <c r="F2651" s="4"/>
      <c r="G2651" s="4"/>
      <c r="H2651" s="4"/>
      <c r="I2651" s="6"/>
      <c r="J2651" s="6"/>
      <c r="K2651" s="6"/>
      <c r="L2651" s="7"/>
    </row>
    <row r="2652" spans="1:12" ht="13.5" customHeight="1">
      <c r="A2652" s="2"/>
      <c r="B2652" s="4"/>
      <c r="C2652" s="6"/>
      <c r="D2652" s="5"/>
      <c r="E2652" s="5"/>
      <c r="F2652" s="4"/>
      <c r="G2652" s="4"/>
      <c r="H2652" s="4"/>
      <c r="I2652" s="6"/>
      <c r="J2652" s="4"/>
      <c r="K2652" s="4"/>
      <c r="L2652" s="17"/>
    </row>
    <row r="2653" spans="1:12" ht="13.5" customHeight="1">
      <c r="A2653" s="2"/>
      <c r="B2653" s="4"/>
      <c r="C2653" s="6"/>
      <c r="D2653" s="5"/>
      <c r="E2653" s="5"/>
      <c r="F2653" s="4"/>
      <c r="G2653" s="4"/>
      <c r="H2653" s="4"/>
      <c r="I2653" s="4"/>
      <c r="J2653" s="4"/>
      <c r="K2653" s="4"/>
      <c r="L2653" s="17"/>
    </row>
    <row r="2654" spans="1:12" ht="13.5" customHeight="1">
      <c r="A2654" s="2"/>
      <c r="B2654" s="4"/>
      <c r="C2654" s="6"/>
      <c r="D2654" s="5"/>
      <c r="E2654" s="5"/>
      <c r="F2654" s="4"/>
      <c r="G2654" s="4"/>
      <c r="H2654" s="4"/>
      <c r="I2654" s="6"/>
      <c r="J2654" s="6"/>
      <c r="K2654" s="6"/>
      <c r="L2654" s="7"/>
    </row>
    <row r="2655" spans="1:12" ht="13.5" customHeight="1">
      <c r="A2655" s="2"/>
      <c r="B2655" s="4"/>
      <c r="C2655" s="6"/>
      <c r="D2655" s="5"/>
      <c r="E2655" s="5"/>
      <c r="F2655" s="4"/>
      <c r="G2655" s="4"/>
      <c r="H2655" s="4"/>
      <c r="I2655" s="6"/>
      <c r="J2655" s="6"/>
      <c r="K2655" s="6"/>
      <c r="L2655" s="7"/>
    </row>
    <row r="2656" spans="1:12" ht="13.5" customHeight="1">
      <c r="A2656" s="2"/>
      <c r="B2656" s="4"/>
      <c r="C2656" s="6"/>
      <c r="D2656" s="5"/>
      <c r="E2656" s="5"/>
      <c r="F2656" s="4"/>
      <c r="G2656" s="4"/>
      <c r="H2656" s="4"/>
      <c r="I2656" s="6"/>
      <c r="J2656" s="6"/>
      <c r="K2656" s="6"/>
      <c r="L2656" s="7"/>
    </row>
    <row r="2657" spans="1:12" ht="13.5" customHeight="1">
      <c r="A2657" s="2"/>
      <c r="B2657" s="4"/>
      <c r="C2657" s="6"/>
      <c r="D2657" s="5"/>
      <c r="E2657" s="5"/>
      <c r="F2657" s="4"/>
      <c r="G2657" s="4"/>
      <c r="H2657" s="4"/>
      <c r="I2657" s="4"/>
      <c r="J2657" s="4"/>
      <c r="K2657" s="4"/>
      <c r="L2657" s="17"/>
    </row>
    <row r="2658" spans="1:12" ht="13.5" customHeight="1">
      <c r="A2658" s="2"/>
      <c r="B2658" s="4"/>
      <c r="C2658" s="6"/>
      <c r="D2658" s="5"/>
      <c r="E2658" s="5"/>
      <c r="F2658" s="4"/>
      <c r="G2658" s="4"/>
      <c r="H2658" s="4"/>
      <c r="I2658" s="4"/>
      <c r="J2658" s="4"/>
      <c r="K2658" s="4"/>
      <c r="L2658" s="17"/>
    </row>
    <row r="2659" spans="1:12" ht="13.5" customHeight="1">
      <c r="A2659" s="2"/>
      <c r="B2659" s="4"/>
      <c r="C2659" s="6"/>
      <c r="D2659" s="5"/>
      <c r="E2659" s="5"/>
      <c r="F2659" s="4"/>
      <c r="G2659" s="4"/>
      <c r="H2659" s="4"/>
      <c r="I2659" s="6"/>
      <c r="J2659" s="6"/>
      <c r="K2659" s="6"/>
      <c r="L2659" s="7"/>
    </row>
    <row r="2660" spans="1:12" ht="13.5" customHeight="1">
      <c r="A2660" s="2"/>
      <c r="B2660" s="4"/>
      <c r="C2660" s="6"/>
      <c r="D2660" s="5"/>
      <c r="E2660" s="5"/>
      <c r="F2660" s="4"/>
      <c r="G2660" s="4"/>
      <c r="H2660" s="4"/>
      <c r="I2660" s="6"/>
      <c r="J2660" s="6"/>
      <c r="K2660" s="6"/>
      <c r="L2660" s="7"/>
    </row>
    <row r="2661" spans="1:12" ht="13.5" customHeight="1">
      <c r="A2661" s="2"/>
      <c r="B2661" s="4"/>
      <c r="C2661" s="6"/>
      <c r="D2661" s="5"/>
      <c r="E2661" s="5"/>
      <c r="F2661" s="4"/>
      <c r="G2661" s="4"/>
      <c r="H2661" s="4"/>
      <c r="I2661" s="6"/>
      <c r="J2661" s="6"/>
      <c r="K2661" s="6"/>
      <c r="L2661" s="7"/>
    </row>
    <row r="2662" spans="1:12" ht="13.5" customHeight="1">
      <c r="A2662" s="2"/>
      <c r="B2662" s="4"/>
      <c r="C2662" s="6"/>
      <c r="D2662" s="5"/>
      <c r="E2662" s="5"/>
      <c r="F2662" s="4"/>
      <c r="G2662" s="4"/>
      <c r="H2662" s="4"/>
      <c r="I2662" s="4"/>
      <c r="J2662" s="4"/>
      <c r="K2662" s="4"/>
      <c r="L2662" s="17"/>
    </row>
    <row r="2663" spans="1:12" ht="13.5" customHeight="1">
      <c r="A2663" s="2"/>
      <c r="B2663" s="4"/>
      <c r="C2663" s="6"/>
      <c r="D2663" s="5"/>
      <c r="E2663" s="5"/>
      <c r="F2663" s="4"/>
      <c r="G2663" s="4"/>
      <c r="H2663" s="4"/>
      <c r="I2663" s="4"/>
      <c r="J2663" s="4"/>
      <c r="K2663" s="4"/>
      <c r="L2663" s="17"/>
    </row>
    <row r="2664" spans="1:12" ht="13.5" customHeight="1">
      <c r="A2664" s="2"/>
      <c r="B2664" s="4"/>
      <c r="C2664" s="6"/>
      <c r="D2664" s="5"/>
      <c r="E2664" s="5"/>
      <c r="F2664" s="4"/>
      <c r="G2664" s="4"/>
      <c r="H2664" s="4"/>
      <c r="I2664" s="6"/>
      <c r="J2664" s="6"/>
      <c r="K2664" s="6"/>
      <c r="L2664" s="7"/>
    </row>
    <row r="2665" spans="1:12" ht="13.5" customHeight="1">
      <c r="A2665" s="2"/>
      <c r="B2665" s="4"/>
      <c r="C2665" s="6"/>
      <c r="D2665" s="5"/>
      <c r="E2665" s="5"/>
      <c r="F2665" s="4"/>
      <c r="G2665" s="4"/>
      <c r="H2665" s="4"/>
      <c r="I2665" s="6"/>
      <c r="J2665" s="6"/>
      <c r="K2665" s="6"/>
      <c r="L2665" s="7"/>
    </row>
    <row r="2666" spans="1:12" ht="13.5" customHeight="1">
      <c r="A2666" s="2"/>
      <c r="B2666" s="4"/>
      <c r="C2666" s="6"/>
      <c r="D2666" s="5"/>
      <c r="E2666" s="5"/>
      <c r="F2666" s="4"/>
      <c r="G2666" s="4"/>
      <c r="H2666" s="4"/>
      <c r="I2666" s="6"/>
      <c r="J2666" s="6"/>
      <c r="K2666" s="6"/>
      <c r="L2666" s="7"/>
    </row>
    <row r="2667" spans="1:12" ht="13.5" customHeight="1">
      <c r="A2667" s="2"/>
      <c r="B2667" s="4"/>
      <c r="C2667" s="6"/>
      <c r="D2667" s="5"/>
      <c r="E2667" s="5"/>
      <c r="F2667" s="4"/>
      <c r="G2667" s="4"/>
      <c r="H2667" s="4"/>
      <c r="I2667" s="6"/>
      <c r="J2667" s="6"/>
      <c r="K2667" s="6"/>
      <c r="L2667" s="7"/>
    </row>
    <row r="2668" spans="1:12" ht="13.5" customHeight="1">
      <c r="A2668" s="2"/>
      <c r="B2668" s="4"/>
      <c r="C2668" s="6"/>
      <c r="D2668" s="5"/>
      <c r="E2668" s="5"/>
      <c r="F2668" s="4"/>
      <c r="G2668" s="4"/>
      <c r="H2668" s="4"/>
      <c r="I2668" s="6"/>
      <c r="J2668" s="6"/>
      <c r="K2668" s="6"/>
      <c r="L2668" s="7"/>
    </row>
    <row r="2669" spans="1:12" ht="13.5" customHeight="1">
      <c r="A2669" s="18"/>
      <c r="B2669" s="6"/>
      <c r="C2669" s="6"/>
      <c r="D2669" s="19"/>
      <c r="E2669" s="19"/>
      <c r="F2669" s="6"/>
      <c r="G2669" s="6"/>
      <c r="H2669" s="6"/>
      <c r="I2669" s="6"/>
      <c r="J2669" s="6"/>
      <c r="K2669" s="6"/>
      <c r="L2669" s="7"/>
    </row>
    <row r="2670" spans="1:12" ht="13.5" customHeight="1">
      <c r="A2670" s="18"/>
      <c r="B2670" s="6"/>
      <c r="C2670" s="6"/>
      <c r="D2670" s="19"/>
      <c r="E2670" s="19"/>
      <c r="F2670" s="6"/>
      <c r="G2670" s="6"/>
      <c r="H2670" s="6"/>
      <c r="I2670" s="6"/>
      <c r="J2670" s="6"/>
      <c r="K2670" s="6"/>
      <c r="L2670" s="7"/>
    </row>
    <row r="2671" spans="1:12" ht="13.5" customHeight="1">
      <c r="A2671" s="18"/>
      <c r="B2671" s="6"/>
      <c r="C2671" s="6"/>
      <c r="D2671" s="19"/>
      <c r="E2671" s="19"/>
      <c r="F2671" s="6"/>
      <c r="G2671" s="6"/>
      <c r="H2671" s="6"/>
      <c r="I2671" s="6"/>
      <c r="J2671" s="6"/>
      <c r="K2671" s="6"/>
      <c r="L2671" s="7"/>
    </row>
    <row r="2672" spans="1:12" ht="13.5" customHeight="1">
      <c r="A2672" s="18"/>
      <c r="B2672" s="6"/>
      <c r="C2672" s="6"/>
      <c r="D2672" s="19"/>
      <c r="E2672" s="19"/>
      <c r="F2672" s="6"/>
      <c r="G2672" s="6"/>
      <c r="H2672" s="6"/>
      <c r="I2672" s="6"/>
      <c r="J2672" s="6"/>
      <c r="K2672" s="6"/>
      <c r="L2672" s="7"/>
    </row>
    <row r="2673" spans="1:12" ht="13.5" customHeight="1">
      <c r="A2673" s="18"/>
      <c r="B2673" s="6"/>
      <c r="C2673" s="6"/>
      <c r="D2673" s="19"/>
      <c r="E2673" s="19"/>
      <c r="F2673" s="6"/>
      <c r="G2673" s="6"/>
      <c r="H2673" s="6"/>
      <c r="I2673" s="6"/>
      <c r="J2673" s="6"/>
      <c r="K2673" s="6"/>
      <c r="L2673" s="7"/>
    </row>
    <row r="2674" spans="1:12" ht="13.5" customHeight="1">
      <c r="A2674" s="18"/>
      <c r="B2674" s="6"/>
      <c r="C2674" s="6"/>
      <c r="D2674" s="19"/>
      <c r="E2674" s="19"/>
      <c r="F2674" s="6"/>
      <c r="G2674" s="6"/>
      <c r="H2674" s="6"/>
      <c r="I2674" s="6"/>
      <c r="J2674" s="6"/>
      <c r="K2674" s="6"/>
      <c r="L2674" s="7"/>
    </row>
    <row r="2675" spans="1:12" ht="13.5" customHeight="1">
      <c r="A2675" s="18"/>
      <c r="B2675" s="6"/>
      <c r="C2675" s="6"/>
      <c r="D2675" s="19"/>
      <c r="E2675" s="19"/>
      <c r="F2675" s="6"/>
      <c r="G2675" s="6"/>
      <c r="H2675" s="6"/>
      <c r="I2675" s="6"/>
      <c r="J2675" s="6"/>
      <c r="K2675" s="6"/>
      <c r="L2675" s="7"/>
    </row>
    <row r="2676" spans="1:12" ht="13.5" customHeight="1">
      <c r="A2676" s="18"/>
      <c r="B2676" s="6"/>
      <c r="C2676" s="6"/>
      <c r="D2676" s="19"/>
      <c r="E2676" s="19"/>
      <c r="F2676" s="6"/>
      <c r="G2676" s="6"/>
      <c r="H2676" s="6"/>
      <c r="I2676" s="6"/>
      <c r="J2676" s="6"/>
      <c r="K2676" s="6"/>
      <c r="L2676" s="7"/>
    </row>
    <row r="2677" spans="1:12" ht="13.5" customHeight="1">
      <c r="A2677" s="18"/>
      <c r="B2677" s="6"/>
      <c r="C2677" s="6"/>
      <c r="D2677" s="19"/>
      <c r="E2677" s="19"/>
      <c r="F2677" s="6"/>
      <c r="G2677" s="6"/>
      <c r="H2677" s="6"/>
      <c r="I2677" s="6"/>
      <c r="J2677" s="6"/>
      <c r="K2677" s="6"/>
      <c r="L2677" s="7"/>
    </row>
    <row r="2678" spans="1:12" ht="13.5" customHeight="1">
      <c r="A2678" s="18"/>
      <c r="B2678" s="6"/>
      <c r="C2678" s="6"/>
      <c r="D2678" s="19"/>
      <c r="E2678" s="19"/>
      <c r="F2678" s="6"/>
      <c r="G2678" s="6"/>
      <c r="H2678" s="6"/>
      <c r="I2678" s="6"/>
      <c r="J2678" s="6"/>
      <c r="K2678" s="6"/>
      <c r="L2678" s="7"/>
    </row>
    <row r="2679" spans="1:12" ht="13.5" customHeight="1">
      <c r="A2679" s="18"/>
      <c r="B2679" s="6"/>
      <c r="C2679" s="6"/>
      <c r="D2679" s="19"/>
      <c r="E2679" s="19"/>
      <c r="F2679" s="6"/>
      <c r="G2679" s="6"/>
      <c r="H2679" s="6"/>
      <c r="I2679" s="6"/>
      <c r="J2679" s="6"/>
      <c r="K2679" s="6"/>
      <c r="L2679" s="7"/>
    </row>
    <row r="2680" spans="1:12" ht="13.5" customHeight="1">
      <c r="A2680" s="18"/>
      <c r="B2680" s="6"/>
      <c r="C2680" s="6"/>
      <c r="D2680" s="19"/>
      <c r="E2680" s="19"/>
      <c r="F2680" s="6"/>
      <c r="G2680" s="6"/>
      <c r="H2680" s="6"/>
      <c r="I2680" s="6"/>
      <c r="J2680" s="6"/>
      <c r="K2680" s="6"/>
      <c r="L2680" s="7"/>
    </row>
    <row r="2681" spans="1:12" ht="13.5" customHeight="1">
      <c r="A2681" s="18"/>
      <c r="B2681" s="6"/>
      <c r="C2681" s="6"/>
      <c r="D2681" s="19"/>
      <c r="E2681" s="19"/>
      <c r="F2681" s="6"/>
      <c r="G2681" s="6"/>
      <c r="H2681" s="6"/>
      <c r="I2681" s="6"/>
      <c r="J2681" s="6"/>
      <c r="K2681" s="6"/>
      <c r="L2681" s="7"/>
    </row>
    <row r="2682" spans="1:12" ht="13.5" customHeight="1">
      <c r="A2682" s="18"/>
      <c r="B2682" s="6"/>
      <c r="C2682" s="6"/>
      <c r="D2682" s="19"/>
      <c r="E2682" s="19"/>
      <c r="F2682" s="6"/>
      <c r="G2682" s="6"/>
      <c r="H2682" s="6"/>
      <c r="I2682" s="6"/>
      <c r="J2682" s="6"/>
      <c r="K2682" s="6"/>
      <c r="L2682" s="7"/>
    </row>
    <row r="2683" spans="1:12" ht="13.5" customHeight="1">
      <c r="A2683" s="18"/>
      <c r="B2683" s="6"/>
      <c r="C2683" s="6"/>
      <c r="D2683" s="19"/>
      <c r="E2683" s="19"/>
      <c r="F2683" s="6"/>
      <c r="G2683" s="6"/>
      <c r="H2683" s="6"/>
      <c r="I2683" s="6"/>
      <c r="J2683" s="6"/>
      <c r="K2683" s="6"/>
      <c r="L2683" s="7"/>
    </row>
    <row r="2684" spans="1:12" ht="13.5" customHeight="1">
      <c r="A2684" s="18"/>
      <c r="B2684" s="6"/>
      <c r="C2684" s="6"/>
      <c r="D2684" s="19"/>
      <c r="E2684" s="19"/>
      <c r="F2684" s="6"/>
      <c r="G2684" s="6"/>
      <c r="H2684" s="6"/>
      <c r="I2684" s="6"/>
      <c r="J2684" s="6"/>
      <c r="K2684" s="6"/>
      <c r="L2684" s="7"/>
    </row>
    <row r="2685" spans="1:12" ht="13.5" customHeight="1">
      <c r="A2685" s="18"/>
      <c r="B2685" s="6"/>
      <c r="C2685" s="6"/>
      <c r="D2685" s="19"/>
      <c r="E2685" s="19"/>
      <c r="F2685" s="6"/>
      <c r="G2685" s="6"/>
      <c r="H2685" s="6"/>
      <c r="I2685" s="6"/>
      <c r="J2685" s="6"/>
      <c r="K2685" s="6"/>
      <c r="L2685" s="7"/>
    </row>
    <row r="2686" spans="1:12" ht="13.5" customHeight="1">
      <c r="A2686" s="18"/>
      <c r="B2686" s="6"/>
      <c r="C2686" s="6"/>
      <c r="D2686" s="19"/>
      <c r="E2686" s="19"/>
      <c r="F2686" s="6"/>
      <c r="G2686" s="6"/>
      <c r="H2686" s="6"/>
      <c r="I2686" s="6"/>
      <c r="J2686" s="6"/>
      <c r="K2686" s="6"/>
      <c r="L2686" s="7"/>
    </row>
    <row r="2687" spans="1:12" ht="13.5" customHeight="1">
      <c r="A2687" s="18"/>
      <c r="B2687" s="6"/>
      <c r="C2687" s="6"/>
      <c r="D2687" s="19"/>
      <c r="E2687" s="19"/>
      <c r="F2687" s="6"/>
      <c r="G2687" s="6"/>
      <c r="H2687" s="6"/>
      <c r="I2687" s="6"/>
      <c r="J2687" s="6"/>
      <c r="K2687" s="6"/>
      <c r="L2687" s="7"/>
    </row>
    <row r="2688" spans="1:12" ht="13.5" customHeight="1">
      <c r="A2688" s="18"/>
      <c r="B2688" s="6"/>
      <c r="C2688" s="6"/>
      <c r="D2688" s="19"/>
      <c r="E2688" s="19"/>
      <c r="F2688" s="6"/>
      <c r="G2688" s="6"/>
      <c r="H2688" s="6"/>
      <c r="I2688" s="6"/>
      <c r="J2688" s="6"/>
      <c r="K2688" s="6"/>
      <c r="L2688" s="7"/>
    </row>
    <row r="2689" spans="1:12" ht="13.5" customHeight="1">
      <c r="A2689" s="18"/>
      <c r="B2689" s="6"/>
      <c r="C2689" s="6"/>
      <c r="D2689" s="19"/>
      <c r="E2689" s="19"/>
      <c r="F2689" s="6"/>
      <c r="G2689" s="6"/>
      <c r="H2689" s="6"/>
      <c r="I2689" s="6"/>
      <c r="J2689" s="6"/>
      <c r="K2689" s="6"/>
      <c r="L2689" s="7"/>
    </row>
    <row r="2690" spans="1:12" ht="13.5" customHeight="1">
      <c r="A2690" s="18"/>
      <c r="B2690" s="6"/>
      <c r="C2690" s="6"/>
      <c r="D2690" s="19"/>
      <c r="E2690" s="19"/>
      <c r="F2690" s="6"/>
      <c r="G2690" s="6"/>
      <c r="H2690" s="6"/>
      <c r="I2690" s="6"/>
      <c r="J2690" s="6"/>
      <c r="K2690" s="6"/>
      <c r="L2690" s="7"/>
    </row>
    <row r="2691" spans="1:12" ht="13.5" customHeight="1">
      <c r="A2691" s="18"/>
      <c r="B2691" s="6"/>
      <c r="C2691" s="6"/>
      <c r="D2691" s="19"/>
      <c r="E2691" s="19"/>
      <c r="F2691" s="6"/>
      <c r="G2691" s="6"/>
      <c r="H2691" s="6"/>
      <c r="I2691" s="6"/>
      <c r="J2691" s="6"/>
      <c r="K2691" s="6"/>
      <c r="L2691" s="7"/>
    </row>
    <row r="2692" spans="1:12" ht="13.5" customHeight="1">
      <c r="A2692" s="18"/>
      <c r="B2692" s="6"/>
      <c r="C2692" s="6"/>
      <c r="D2692" s="19"/>
      <c r="E2692" s="19"/>
      <c r="F2692" s="6"/>
      <c r="G2692" s="6"/>
      <c r="H2692" s="6"/>
      <c r="I2692" s="6"/>
      <c r="J2692" s="6"/>
      <c r="K2692" s="6"/>
      <c r="L2692" s="7"/>
    </row>
    <row r="2693" spans="1:12" ht="13.5" customHeight="1">
      <c r="A2693" s="18"/>
      <c r="B2693" s="6"/>
      <c r="C2693" s="6"/>
      <c r="D2693" s="19"/>
      <c r="E2693" s="19"/>
      <c r="F2693" s="6"/>
      <c r="G2693" s="6"/>
      <c r="H2693" s="6"/>
      <c r="I2693" s="6"/>
      <c r="J2693" s="6"/>
      <c r="K2693" s="6"/>
      <c r="L2693" s="7"/>
    </row>
    <row r="2694" spans="1:12" ht="13.5" customHeight="1">
      <c r="A2694" s="18"/>
      <c r="B2694" s="6"/>
      <c r="C2694" s="6"/>
      <c r="D2694" s="19"/>
      <c r="E2694" s="19"/>
      <c r="F2694" s="6"/>
      <c r="G2694" s="6"/>
      <c r="H2694" s="6"/>
      <c r="I2694" s="6"/>
      <c r="J2694" s="6"/>
      <c r="K2694" s="6"/>
      <c r="L2694" s="7"/>
    </row>
    <row r="2695" spans="1:12" ht="13.5" customHeight="1">
      <c r="A2695" s="18"/>
      <c r="B2695" s="6"/>
      <c r="C2695" s="6"/>
      <c r="D2695" s="19"/>
      <c r="E2695" s="19"/>
      <c r="F2695" s="6"/>
      <c r="G2695" s="6"/>
      <c r="H2695" s="6"/>
      <c r="I2695" s="6"/>
      <c r="J2695" s="6"/>
      <c r="K2695" s="6"/>
      <c r="L2695" s="7"/>
    </row>
    <row r="2696" spans="1:12" ht="13.5" customHeight="1">
      <c r="A2696" s="18"/>
      <c r="B2696" s="6"/>
      <c r="C2696" s="6"/>
      <c r="D2696" s="19"/>
      <c r="E2696" s="19"/>
      <c r="F2696" s="6"/>
      <c r="G2696" s="6"/>
      <c r="H2696" s="6"/>
      <c r="I2696" s="6"/>
      <c r="J2696" s="6"/>
      <c r="K2696" s="6"/>
      <c r="L2696" s="7"/>
    </row>
    <row r="2697" spans="1:12" ht="13.5" customHeight="1">
      <c r="A2697" s="18"/>
      <c r="B2697" s="6"/>
      <c r="C2697" s="6"/>
      <c r="D2697" s="19"/>
      <c r="E2697" s="19"/>
      <c r="F2697" s="6"/>
      <c r="G2697" s="6"/>
      <c r="H2697" s="6"/>
      <c r="I2697" s="6"/>
      <c r="J2697" s="6"/>
      <c r="K2697" s="6"/>
      <c r="L2697" s="7"/>
    </row>
    <row r="2698" spans="1:12" ht="13.5" customHeight="1">
      <c r="A2698" s="18"/>
      <c r="B2698" s="6"/>
      <c r="C2698" s="6"/>
      <c r="D2698" s="19"/>
      <c r="E2698" s="19"/>
      <c r="F2698" s="6"/>
      <c r="G2698" s="6"/>
      <c r="H2698" s="6"/>
      <c r="I2698" s="6"/>
      <c r="J2698" s="6"/>
      <c r="K2698" s="6"/>
      <c r="L2698" s="7"/>
    </row>
    <row r="2699" spans="1:12" ht="13.5" customHeight="1">
      <c r="A2699" s="18"/>
      <c r="B2699" s="6"/>
      <c r="C2699" s="6"/>
      <c r="D2699" s="19"/>
      <c r="E2699" s="19"/>
      <c r="F2699" s="6"/>
      <c r="G2699" s="6"/>
      <c r="H2699" s="6"/>
      <c r="I2699" s="6"/>
      <c r="J2699" s="6"/>
      <c r="K2699" s="6"/>
      <c r="L2699" s="7"/>
    </row>
    <row r="2700" spans="1:12" ht="13.5" customHeight="1">
      <c r="A2700" s="18"/>
      <c r="B2700" s="6"/>
      <c r="C2700" s="6"/>
      <c r="D2700" s="19"/>
      <c r="E2700" s="19"/>
      <c r="F2700" s="6"/>
      <c r="G2700" s="6"/>
      <c r="H2700" s="6"/>
      <c r="I2700" s="6"/>
      <c r="J2700" s="6"/>
      <c r="K2700" s="6"/>
      <c r="L2700" s="7"/>
    </row>
    <row r="2701" spans="1:12" ht="13.5" customHeight="1">
      <c r="A2701" s="18"/>
      <c r="B2701" s="6"/>
      <c r="C2701" s="6"/>
      <c r="D2701" s="19"/>
      <c r="E2701" s="19"/>
      <c r="F2701" s="6"/>
      <c r="G2701" s="6"/>
      <c r="H2701" s="6"/>
      <c r="I2701" s="6"/>
      <c r="J2701" s="6"/>
      <c r="K2701" s="6"/>
      <c r="L2701" s="7"/>
    </row>
    <row r="2702" spans="1:12" ht="13.5" customHeight="1">
      <c r="A2702" s="18"/>
      <c r="B2702" s="6"/>
      <c r="C2702" s="6"/>
      <c r="D2702" s="19"/>
      <c r="E2702" s="19"/>
      <c r="F2702" s="6"/>
      <c r="G2702" s="6"/>
      <c r="H2702" s="6"/>
      <c r="I2702" s="6"/>
      <c r="J2702" s="6"/>
      <c r="K2702" s="6"/>
      <c r="L2702" s="7"/>
    </row>
    <row r="2703" spans="1:12" ht="13.5" customHeight="1">
      <c r="A2703" s="18"/>
      <c r="B2703" s="6"/>
      <c r="C2703" s="6"/>
      <c r="D2703" s="19"/>
      <c r="E2703" s="19"/>
      <c r="F2703" s="6"/>
      <c r="G2703" s="6"/>
      <c r="H2703" s="6"/>
      <c r="I2703" s="6"/>
      <c r="J2703" s="6"/>
      <c r="K2703" s="6"/>
      <c r="L2703" s="7"/>
    </row>
    <row r="2704" spans="1:12" ht="13.5" customHeight="1">
      <c r="A2704" s="18"/>
      <c r="B2704" s="6"/>
      <c r="C2704" s="6"/>
      <c r="D2704" s="19"/>
      <c r="E2704" s="19"/>
      <c r="F2704" s="6"/>
      <c r="G2704" s="6"/>
      <c r="H2704" s="6"/>
      <c r="I2704" s="6"/>
      <c r="J2704" s="6"/>
      <c r="K2704" s="6"/>
      <c r="L2704" s="7"/>
    </row>
    <row r="2705" spans="1:12" ht="13.5" customHeight="1">
      <c r="A2705" s="18"/>
      <c r="B2705" s="6"/>
      <c r="C2705" s="6"/>
      <c r="D2705" s="19"/>
      <c r="E2705" s="19"/>
      <c r="F2705" s="6"/>
      <c r="G2705" s="6"/>
      <c r="H2705" s="6"/>
      <c r="I2705" s="6"/>
      <c r="J2705" s="6"/>
      <c r="K2705" s="6"/>
      <c r="L2705" s="7"/>
    </row>
    <row r="2706" spans="1:12" ht="13.5" customHeight="1">
      <c r="A2706" s="18"/>
      <c r="B2706" s="6"/>
      <c r="C2706" s="6"/>
      <c r="D2706" s="19"/>
      <c r="E2706" s="19"/>
      <c r="F2706" s="6"/>
      <c r="G2706" s="6"/>
      <c r="H2706" s="6"/>
      <c r="I2706" s="6"/>
      <c r="J2706" s="6"/>
      <c r="K2706" s="6"/>
      <c r="L2706" s="7"/>
    </row>
    <row r="2707" spans="1:12" ht="13.5" customHeight="1">
      <c r="A2707" s="18"/>
      <c r="B2707" s="6"/>
      <c r="C2707" s="6"/>
      <c r="D2707" s="19"/>
      <c r="E2707" s="19"/>
      <c r="F2707" s="6"/>
      <c r="G2707" s="6"/>
      <c r="H2707" s="6"/>
      <c r="I2707" s="6"/>
      <c r="J2707" s="6"/>
      <c r="K2707" s="6"/>
      <c r="L2707" s="7"/>
    </row>
    <row r="2708" spans="1:12" ht="13.5" customHeight="1">
      <c r="A2708" s="18"/>
      <c r="B2708" s="6"/>
      <c r="C2708" s="6"/>
      <c r="D2708" s="19"/>
      <c r="E2708" s="19"/>
      <c r="F2708" s="6"/>
      <c r="G2708" s="6"/>
      <c r="H2708" s="6"/>
      <c r="I2708" s="6"/>
      <c r="J2708" s="6"/>
      <c r="K2708" s="6"/>
      <c r="L2708" s="7"/>
    </row>
    <row r="2709" spans="1:12" ht="13.5" customHeight="1">
      <c r="A2709" s="18"/>
      <c r="B2709" s="6"/>
      <c r="C2709" s="6"/>
      <c r="D2709" s="19"/>
      <c r="E2709" s="19"/>
      <c r="F2709" s="6"/>
      <c r="G2709" s="6"/>
      <c r="H2709" s="6"/>
      <c r="I2709" s="6"/>
      <c r="J2709" s="6"/>
      <c r="K2709" s="6"/>
      <c r="L2709" s="7"/>
    </row>
    <row r="2710" spans="1:12" ht="13.5" customHeight="1">
      <c r="A2710" s="18"/>
      <c r="B2710" s="6"/>
      <c r="C2710" s="6"/>
      <c r="D2710" s="19"/>
      <c r="E2710" s="19"/>
      <c r="F2710" s="6"/>
      <c r="G2710" s="6"/>
      <c r="H2710" s="6"/>
      <c r="I2710" s="6"/>
      <c r="J2710" s="6"/>
      <c r="K2710" s="6"/>
      <c r="L2710" s="7"/>
    </row>
    <row r="2711" spans="1:12" ht="13.5" customHeight="1">
      <c r="A2711" s="18"/>
      <c r="B2711" s="6"/>
      <c r="C2711" s="6"/>
      <c r="D2711" s="19"/>
      <c r="E2711" s="19"/>
      <c r="F2711" s="6"/>
      <c r="G2711" s="6"/>
      <c r="H2711" s="6"/>
      <c r="I2711" s="6"/>
      <c r="J2711" s="6"/>
      <c r="K2711" s="6"/>
      <c r="L2711" s="7"/>
    </row>
    <row r="2712" spans="1:12" ht="13.5" customHeight="1">
      <c r="A2712" s="18"/>
      <c r="B2712" s="6"/>
      <c r="C2712" s="6"/>
      <c r="D2712" s="19"/>
      <c r="E2712" s="19"/>
      <c r="F2712" s="6"/>
      <c r="G2712" s="6"/>
      <c r="H2712" s="6"/>
      <c r="I2712" s="6"/>
      <c r="J2712" s="6"/>
      <c r="K2712" s="6"/>
      <c r="L2712" s="7"/>
    </row>
    <row r="2713" spans="1:12" ht="13.5" customHeight="1">
      <c r="A2713" s="18"/>
      <c r="B2713" s="6"/>
      <c r="C2713" s="6"/>
      <c r="D2713" s="19"/>
      <c r="E2713" s="19"/>
      <c r="F2713" s="6"/>
      <c r="G2713" s="6"/>
      <c r="H2713" s="6"/>
      <c r="I2713" s="6"/>
      <c r="J2713" s="6"/>
      <c r="K2713" s="6"/>
      <c r="L2713" s="7"/>
    </row>
    <row r="2714" spans="1:12" ht="13.5" customHeight="1">
      <c r="A2714" s="18"/>
      <c r="B2714" s="6"/>
      <c r="C2714" s="6"/>
      <c r="D2714" s="19"/>
      <c r="E2714" s="19"/>
      <c r="F2714" s="6"/>
      <c r="G2714" s="6"/>
      <c r="H2714" s="6"/>
      <c r="I2714" s="6"/>
      <c r="J2714" s="6"/>
      <c r="K2714" s="6"/>
      <c r="L2714" s="7"/>
    </row>
    <row r="2715" spans="1:12" ht="13.5" customHeight="1">
      <c r="A2715" s="18"/>
      <c r="B2715" s="6"/>
      <c r="C2715" s="6"/>
      <c r="D2715" s="19"/>
      <c r="E2715" s="19"/>
      <c r="F2715" s="6"/>
      <c r="G2715" s="6"/>
      <c r="H2715" s="6"/>
      <c r="I2715" s="6"/>
      <c r="J2715" s="6"/>
      <c r="K2715" s="6"/>
      <c r="L2715" s="7"/>
    </row>
    <row r="2716" spans="1:12" ht="13.5" customHeight="1">
      <c r="A2716" s="18"/>
      <c r="B2716" s="6"/>
      <c r="C2716" s="6"/>
      <c r="D2716" s="19"/>
      <c r="E2716" s="19"/>
      <c r="F2716" s="6"/>
      <c r="G2716" s="6"/>
      <c r="H2716" s="6"/>
      <c r="I2716" s="6"/>
      <c r="J2716" s="6"/>
      <c r="K2716" s="6"/>
      <c r="L2716" s="7"/>
    </row>
    <row r="2717" spans="1:12" ht="13.5" customHeight="1">
      <c r="A2717" s="18"/>
      <c r="B2717" s="6"/>
      <c r="C2717" s="6"/>
      <c r="D2717" s="19"/>
      <c r="E2717" s="19"/>
      <c r="F2717" s="6"/>
      <c r="G2717" s="6"/>
      <c r="H2717" s="6"/>
      <c r="I2717" s="6"/>
      <c r="J2717" s="6"/>
      <c r="K2717" s="6"/>
      <c r="L2717" s="7"/>
    </row>
    <row r="2718" spans="1:12" ht="13.5" customHeight="1">
      <c r="A2718" s="18"/>
      <c r="B2718" s="6"/>
      <c r="C2718" s="6"/>
      <c r="D2718" s="19"/>
      <c r="E2718" s="19"/>
      <c r="F2718" s="6"/>
      <c r="G2718" s="6"/>
      <c r="H2718" s="6"/>
      <c r="I2718" s="6"/>
      <c r="J2718" s="6"/>
      <c r="K2718" s="6"/>
      <c r="L2718" s="7"/>
    </row>
    <row r="2719" spans="1:12" ht="13.5" customHeight="1">
      <c r="A2719" s="18"/>
      <c r="B2719" s="6"/>
      <c r="C2719" s="6"/>
      <c r="D2719" s="19"/>
      <c r="E2719" s="19"/>
      <c r="F2719" s="6"/>
      <c r="G2719" s="6"/>
      <c r="H2719" s="6"/>
      <c r="I2719" s="6"/>
      <c r="J2719" s="6"/>
      <c r="K2719" s="6"/>
      <c r="L2719" s="7"/>
    </row>
    <row r="2720" spans="1:12" ht="13.5" customHeight="1">
      <c r="A2720" s="18"/>
      <c r="B2720" s="6"/>
      <c r="C2720" s="6"/>
      <c r="D2720" s="19"/>
      <c r="E2720" s="19"/>
      <c r="F2720" s="6"/>
      <c r="G2720" s="6"/>
      <c r="H2720" s="6"/>
      <c r="I2720" s="6"/>
      <c r="J2720" s="6"/>
      <c r="K2720" s="6"/>
      <c r="L2720" s="7"/>
    </row>
    <row r="2721" spans="1:12" ht="13.5" customHeight="1">
      <c r="A2721" s="18"/>
      <c r="B2721" s="6"/>
      <c r="C2721" s="6"/>
      <c r="D2721" s="19"/>
      <c r="E2721" s="19"/>
      <c r="F2721" s="6"/>
      <c r="G2721" s="6"/>
      <c r="H2721" s="6"/>
      <c r="I2721" s="6"/>
      <c r="J2721" s="6"/>
      <c r="K2721" s="6"/>
      <c r="L2721" s="7"/>
    </row>
    <row r="2722" spans="1:12" ht="13.5" customHeight="1">
      <c r="A2722" s="18"/>
      <c r="B2722" s="6"/>
      <c r="C2722" s="6"/>
      <c r="D2722" s="19"/>
      <c r="E2722" s="19"/>
      <c r="F2722" s="6"/>
      <c r="G2722" s="6"/>
      <c r="H2722" s="6"/>
      <c r="I2722" s="6"/>
      <c r="J2722" s="6"/>
      <c r="K2722" s="6"/>
      <c r="L2722" s="7"/>
    </row>
    <row r="2723" spans="1:12" ht="13.5" customHeight="1">
      <c r="A2723" s="18"/>
      <c r="B2723" s="6"/>
      <c r="C2723" s="6"/>
      <c r="D2723" s="19"/>
      <c r="E2723" s="19"/>
      <c r="F2723" s="6"/>
      <c r="G2723" s="6"/>
      <c r="H2723" s="6"/>
      <c r="I2723" s="6"/>
      <c r="J2723" s="6"/>
      <c r="K2723" s="6"/>
      <c r="L2723" s="7"/>
    </row>
    <row r="2724" spans="1:12" ht="13.5" customHeight="1">
      <c r="A2724" s="18"/>
      <c r="B2724" s="6"/>
      <c r="C2724" s="6"/>
      <c r="D2724" s="19"/>
      <c r="E2724" s="19"/>
      <c r="F2724" s="6"/>
      <c r="G2724" s="6"/>
      <c r="H2724" s="6"/>
      <c r="I2724" s="6"/>
      <c r="J2724" s="6"/>
      <c r="K2724" s="6"/>
      <c r="L2724" s="7"/>
    </row>
    <row r="2725" spans="1:12" ht="13.5" customHeight="1">
      <c r="A2725" s="18"/>
      <c r="B2725" s="6"/>
      <c r="C2725" s="6"/>
      <c r="D2725" s="19"/>
      <c r="E2725" s="19"/>
      <c r="F2725" s="6"/>
      <c r="G2725" s="6"/>
      <c r="H2725" s="6"/>
      <c r="I2725" s="6"/>
      <c r="J2725" s="6"/>
      <c r="K2725" s="6"/>
      <c r="L2725" s="7"/>
    </row>
    <row r="2726" spans="1:12" ht="13.5" customHeight="1">
      <c r="A2726" s="18"/>
      <c r="B2726" s="6"/>
      <c r="C2726" s="6"/>
      <c r="D2726" s="19"/>
      <c r="E2726" s="19"/>
      <c r="F2726" s="6"/>
      <c r="G2726" s="6"/>
      <c r="H2726" s="6"/>
      <c r="I2726" s="6"/>
      <c r="J2726" s="6"/>
      <c r="K2726" s="6"/>
      <c r="L2726" s="7"/>
    </row>
    <row r="2727" spans="1:12" ht="13.5" customHeight="1">
      <c r="A2727" s="18"/>
      <c r="B2727" s="6"/>
      <c r="C2727" s="6"/>
      <c r="D2727" s="19"/>
      <c r="E2727" s="19"/>
      <c r="F2727" s="6"/>
      <c r="G2727" s="6"/>
      <c r="H2727" s="6"/>
      <c r="I2727" s="6"/>
      <c r="J2727" s="6"/>
      <c r="K2727" s="6"/>
      <c r="L2727" s="7"/>
    </row>
    <row r="2728" spans="1:12" ht="13.5" customHeight="1">
      <c r="A2728" s="18"/>
      <c r="B2728" s="6"/>
      <c r="C2728" s="6"/>
      <c r="D2728" s="19"/>
      <c r="E2728" s="19"/>
      <c r="F2728" s="6"/>
      <c r="G2728" s="6"/>
      <c r="H2728" s="6"/>
      <c r="I2728" s="6"/>
      <c r="J2728" s="6"/>
      <c r="K2728" s="6"/>
      <c r="L2728" s="7"/>
    </row>
    <row r="2729" spans="1:12" ht="13.5" customHeight="1">
      <c r="A2729" s="18"/>
      <c r="B2729" s="6"/>
      <c r="C2729" s="6"/>
      <c r="D2729" s="19"/>
      <c r="E2729" s="19"/>
      <c r="F2729" s="6"/>
      <c r="G2729" s="6"/>
      <c r="H2729" s="6"/>
      <c r="I2729" s="6"/>
      <c r="J2729" s="6"/>
      <c r="K2729" s="6"/>
      <c r="L2729" s="7"/>
    </row>
    <row r="2730" spans="1:12" ht="13.5" customHeight="1">
      <c r="A2730" s="18"/>
      <c r="B2730" s="6"/>
      <c r="C2730" s="6"/>
      <c r="D2730" s="19"/>
      <c r="E2730" s="19"/>
      <c r="F2730" s="6"/>
      <c r="G2730" s="6"/>
      <c r="H2730" s="6"/>
      <c r="I2730" s="6"/>
      <c r="J2730" s="6"/>
      <c r="K2730" s="6"/>
      <c r="L2730" s="7"/>
    </row>
    <row r="2731" spans="1:12">
      <c r="A2731" s="18"/>
      <c r="B2731" s="6"/>
      <c r="C2731" s="6"/>
      <c r="D2731" s="19"/>
      <c r="E2731" s="19"/>
      <c r="F2731" s="6"/>
      <c r="G2731" s="6"/>
      <c r="H2731" s="6"/>
      <c r="I2731" s="6"/>
      <c r="J2731" s="6"/>
      <c r="K2731" s="6"/>
      <c r="L2731" s="7"/>
    </row>
    <row r="2732" spans="1:12">
      <c r="A2732" s="18"/>
      <c r="B2732" s="6"/>
      <c r="C2732" s="6"/>
      <c r="D2732" s="19"/>
      <c r="E2732" s="19"/>
      <c r="F2732" s="6"/>
      <c r="G2732" s="6"/>
      <c r="H2732" s="6"/>
      <c r="I2732" s="6"/>
      <c r="J2732" s="6"/>
      <c r="K2732" s="6"/>
      <c r="L2732" s="7"/>
    </row>
    <row r="2733" spans="1:12">
      <c r="A2733" s="18"/>
      <c r="B2733" s="6"/>
      <c r="C2733" s="6"/>
      <c r="D2733" s="19"/>
      <c r="E2733" s="19"/>
      <c r="F2733" s="6"/>
      <c r="G2733" s="6"/>
      <c r="H2733" s="6"/>
      <c r="I2733" s="6"/>
      <c r="J2733" s="6"/>
      <c r="K2733" s="6"/>
      <c r="L2733" s="7"/>
    </row>
    <row r="2734" spans="1:12">
      <c r="A2734" s="18"/>
      <c r="B2734" s="6"/>
      <c r="C2734" s="6"/>
      <c r="D2734" s="19"/>
      <c r="E2734" s="19"/>
      <c r="F2734" s="6"/>
      <c r="G2734" s="6"/>
      <c r="H2734" s="6"/>
      <c r="I2734" s="6"/>
      <c r="J2734" s="6"/>
      <c r="K2734" s="6"/>
      <c r="L2734" s="7"/>
    </row>
    <row r="2735" spans="1:12" ht="13.5" customHeight="1">
      <c r="A2735" s="18"/>
      <c r="B2735" s="6"/>
      <c r="C2735" s="6"/>
      <c r="D2735" s="19"/>
      <c r="E2735" s="19"/>
      <c r="F2735" s="6"/>
      <c r="G2735" s="6"/>
      <c r="H2735" s="6"/>
      <c r="I2735" s="6"/>
      <c r="J2735" s="6"/>
      <c r="K2735" s="6"/>
      <c r="L2735" s="7"/>
    </row>
    <row r="2736" spans="1:12" ht="13.5" customHeight="1">
      <c r="A2736" s="18"/>
      <c r="B2736" s="6"/>
      <c r="C2736" s="6"/>
      <c r="D2736" s="19"/>
      <c r="E2736" s="19"/>
      <c r="F2736" s="6"/>
      <c r="G2736" s="6"/>
      <c r="H2736" s="6"/>
      <c r="I2736" s="6"/>
      <c r="J2736" s="6"/>
      <c r="K2736" s="6"/>
      <c r="L2736" s="7"/>
    </row>
    <row r="2737" spans="1:12" ht="13.5" customHeight="1">
      <c r="A2737" s="18"/>
      <c r="B2737" s="6"/>
      <c r="C2737" s="6"/>
      <c r="D2737" s="19"/>
      <c r="E2737" s="19"/>
      <c r="F2737" s="6"/>
      <c r="G2737" s="6"/>
      <c r="H2737" s="6"/>
      <c r="I2737" s="6"/>
      <c r="J2737" s="6"/>
      <c r="K2737" s="6"/>
      <c r="L2737" s="7"/>
    </row>
    <row r="2738" spans="1:12" ht="13.5" customHeight="1">
      <c r="A2738" s="18"/>
      <c r="B2738" s="6"/>
      <c r="C2738" s="6"/>
      <c r="D2738" s="19"/>
      <c r="E2738" s="19"/>
      <c r="F2738" s="6"/>
      <c r="G2738" s="6"/>
      <c r="H2738" s="6"/>
      <c r="I2738" s="6"/>
      <c r="J2738" s="6"/>
      <c r="K2738" s="6"/>
      <c r="L2738" s="7"/>
    </row>
    <row r="2739" spans="1:12" ht="13.5" customHeight="1">
      <c r="A2739" s="18"/>
      <c r="B2739" s="6"/>
      <c r="C2739" s="6"/>
      <c r="D2739" s="19"/>
      <c r="E2739" s="19"/>
      <c r="F2739" s="6"/>
      <c r="G2739" s="6"/>
      <c r="H2739" s="6"/>
      <c r="I2739" s="6"/>
      <c r="J2739" s="6"/>
      <c r="K2739" s="6"/>
      <c r="L2739" s="7"/>
    </row>
    <row r="2740" spans="1:12" ht="13.5" customHeight="1">
      <c r="A2740" s="18"/>
      <c r="B2740" s="6"/>
      <c r="C2740" s="6"/>
      <c r="D2740" s="19"/>
      <c r="E2740" s="6"/>
      <c r="F2740" s="6"/>
      <c r="G2740" s="6"/>
      <c r="H2740" s="6"/>
      <c r="I2740" s="6"/>
      <c r="J2740" s="6"/>
      <c r="K2740" s="6"/>
      <c r="L2740" s="7"/>
    </row>
    <row r="2741" spans="1:12" ht="13.5" customHeight="1">
      <c r="A2741" s="18"/>
      <c r="B2741" s="6"/>
      <c r="C2741" s="6"/>
      <c r="D2741" s="19"/>
      <c r="E2741" s="6"/>
      <c r="F2741" s="6"/>
      <c r="G2741" s="6"/>
      <c r="H2741" s="6"/>
      <c r="I2741" s="6"/>
      <c r="J2741" s="6"/>
      <c r="K2741" s="6"/>
      <c r="L2741" s="7"/>
    </row>
    <row r="2742" spans="1:12" ht="13.5" customHeight="1">
      <c r="A2742" s="18"/>
      <c r="B2742" s="6"/>
      <c r="C2742" s="6"/>
      <c r="D2742" s="19"/>
      <c r="E2742" s="6"/>
      <c r="F2742" s="6"/>
      <c r="G2742" s="6"/>
      <c r="H2742" s="6"/>
      <c r="I2742" s="6"/>
      <c r="J2742" s="6"/>
      <c r="K2742" s="6"/>
      <c r="L2742" s="7"/>
    </row>
    <row r="2743" spans="1:12" ht="13.5" customHeight="1">
      <c r="A2743" s="18"/>
      <c r="B2743" s="6"/>
      <c r="C2743" s="6"/>
      <c r="D2743" s="19"/>
      <c r="E2743" s="6"/>
      <c r="F2743" s="6"/>
      <c r="G2743" s="6"/>
      <c r="H2743" s="6"/>
      <c r="I2743" s="6"/>
      <c r="J2743" s="6"/>
      <c r="K2743" s="6"/>
      <c r="L2743" s="7"/>
    </row>
    <row r="2744" spans="1:12" ht="13.5" customHeight="1">
      <c r="A2744" s="18"/>
      <c r="B2744" s="6"/>
      <c r="C2744" s="6"/>
      <c r="D2744" s="19"/>
      <c r="E2744" s="19"/>
      <c r="F2744" s="6"/>
      <c r="G2744" s="6"/>
      <c r="H2744" s="6"/>
      <c r="I2744" s="6"/>
      <c r="J2744" s="6"/>
      <c r="K2744" s="6"/>
      <c r="L2744" s="7"/>
    </row>
    <row r="2745" spans="1:12" ht="13.5" customHeight="1">
      <c r="A2745" s="18"/>
      <c r="B2745" s="6"/>
      <c r="C2745" s="6"/>
      <c r="D2745" s="19"/>
      <c r="E2745" s="19"/>
      <c r="F2745" s="6"/>
      <c r="G2745" s="6"/>
      <c r="H2745" s="6"/>
      <c r="I2745" s="6"/>
      <c r="J2745" s="6"/>
      <c r="K2745" s="6"/>
      <c r="L2745" s="7"/>
    </row>
    <row r="2746" spans="1:12" ht="13.5" customHeight="1">
      <c r="A2746" s="18"/>
      <c r="B2746" s="6"/>
      <c r="C2746" s="6"/>
      <c r="D2746" s="19"/>
      <c r="E2746" s="19"/>
      <c r="F2746" s="6"/>
      <c r="G2746" s="6"/>
      <c r="H2746" s="6"/>
      <c r="I2746" s="6"/>
      <c r="J2746" s="6"/>
      <c r="K2746" s="6"/>
      <c r="L2746" s="7"/>
    </row>
    <row r="2747" spans="1:12" ht="13.5" customHeight="1">
      <c r="A2747" s="18"/>
      <c r="B2747" s="6"/>
      <c r="C2747" s="6"/>
      <c r="D2747" s="19"/>
      <c r="E2747" s="19"/>
      <c r="F2747" s="6"/>
      <c r="G2747" s="6"/>
      <c r="H2747" s="6"/>
      <c r="I2747" s="6"/>
      <c r="J2747" s="6"/>
      <c r="K2747" s="6"/>
      <c r="L2747" s="7"/>
    </row>
    <row r="2748" spans="1:12" ht="13.5" customHeight="1">
      <c r="A2748" s="18"/>
      <c r="B2748" s="6"/>
      <c r="C2748" s="6"/>
      <c r="D2748" s="19"/>
      <c r="E2748" s="19"/>
      <c r="F2748" s="6"/>
      <c r="G2748" s="6"/>
      <c r="H2748" s="6"/>
      <c r="I2748" s="6"/>
      <c r="J2748" s="6"/>
      <c r="K2748" s="6"/>
      <c r="L2748" s="7"/>
    </row>
    <row r="2749" spans="1:12" ht="13.5" customHeight="1">
      <c r="A2749" s="18"/>
      <c r="B2749" s="6"/>
      <c r="C2749" s="6"/>
      <c r="D2749" s="19"/>
      <c r="E2749" s="19"/>
      <c r="F2749" s="6"/>
      <c r="G2749" s="6"/>
      <c r="H2749" s="6"/>
      <c r="I2749" s="6"/>
      <c r="J2749" s="6"/>
      <c r="K2749" s="6"/>
      <c r="L2749" s="7"/>
    </row>
    <row r="2750" spans="1:12" ht="13.5" customHeight="1">
      <c r="A2750" s="18"/>
      <c r="B2750" s="6"/>
      <c r="C2750" s="6"/>
      <c r="D2750" s="19"/>
      <c r="E2750" s="19"/>
      <c r="F2750" s="6"/>
      <c r="G2750" s="6"/>
      <c r="H2750" s="6"/>
      <c r="I2750" s="6"/>
      <c r="J2750" s="6"/>
      <c r="K2750" s="6"/>
      <c r="L2750" s="7"/>
    </row>
    <row r="2751" spans="1:12" ht="13.5" customHeight="1">
      <c r="A2751" s="18"/>
      <c r="B2751" s="6"/>
      <c r="C2751" s="6"/>
      <c r="D2751" s="19"/>
      <c r="E2751" s="19"/>
      <c r="F2751" s="6"/>
      <c r="G2751" s="6"/>
      <c r="H2751" s="6"/>
      <c r="I2751" s="6"/>
      <c r="J2751" s="6"/>
      <c r="K2751" s="6"/>
      <c r="L2751" s="7"/>
    </row>
    <row r="2752" spans="1:12" ht="13.5" customHeight="1">
      <c r="A2752" s="18"/>
      <c r="B2752" s="6"/>
      <c r="C2752" s="6"/>
      <c r="D2752" s="19"/>
      <c r="E2752" s="19"/>
      <c r="F2752" s="6"/>
      <c r="G2752" s="6"/>
      <c r="H2752" s="6"/>
      <c r="I2752" s="6"/>
      <c r="J2752" s="6"/>
      <c r="K2752" s="6"/>
      <c r="L2752" s="7"/>
    </row>
    <row r="2753" spans="1:12" ht="13.5" customHeight="1">
      <c r="A2753" s="18"/>
      <c r="B2753" s="6"/>
      <c r="C2753" s="6"/>
      <c r="D2753" s="19"/>
      <c r="E2753" s="19"/>
      <c r="F2753" s="6"/>
      <c r="G2753" s="6"/>
      <c r="H2753" s="6"/>
      <c r="I2753" s="6"/>
      <c r="J2753" s="6"/>
      <c r="K2753" s="6"/>
      <c r="L2753" s="7"/>
    </row>
    <row r="2754" spans="1:12" ht="13.5" customHeight="1">
      <c r="A2754" s="18"/>
      <c r="B2754" s="6"/>
      <c r="C2754" s="6"/>
      <c r="D2754" s="19"/>
      <c r="E2754" s="19"/>
      <c r="F2754" s="6"/>
      <c r="G2754" s="6"/>
      <c r="H2754" s="6"/>
      <c r="I2754" s="6"/>
      <c r="J2754" s="6"/>
      <c r="K2754" s="6"/>
      <c r="L2754" s="7"/>
    </row>
    <row r="2755" spans="1:12" ht="13.5" customHeight="1">
      <c r="A2755" s="18"/>
      <c r="B2755" s="6"/>
      <c r="C2755" s="6"/>
      <c r="D2755" s="19"/>
      <c r="E2755" s="19"/>
      <c r="F2755" s="6"/>
      <c r="G2755" s="6"/>
      <c r="H2755" s="6"/>
      <c r="I2755" s="6"/>
      <c r="J2755" s="6"/>
      <c r="K2755" s="6"/>
      <c r="L2755" s="7"/>
    </row>
    <row r="2756" spans="1:12" ht="13.5" customHeight="1">
      <c r="A2756" s="18"/>
      <c r="B2756" s="6"/>
      <c r="C2756" s="6"/>
      <c r="D2756" s="19"/>
      <c r="E2756" s="19"/>
      <c r="F2756" s="6"/>
      <c r="G2756" s="6"/>
      <c r="H2756" s="6"/>
      <c r="I2756" s="6"/>
      <c r="J2756" s="6"/>
      <c r="K2756" s="6"/>
      <c r="L2756" s="7"/>
    </row>
    <row r="2757" spans="1:12" ht="13.5" customHeight="1">
      <c r="A2757" s="18"/>
      <c r="B2757" s="6"/>
      <c r="C2757" s="6"/>
      <c r="D2757" s="19"/>
      <c r="E2757" s="19"/>
      <c r="F2757" s="6"/>
      <c r="G2757" s="6"/>
      <c r="H2757" s="6"/>
      <c r="I2757" s="6"/>
      <c r="J2757" s="6"/>
      <c r="K2757" s="6"/>
      <c r="L2757" s="7"/>
    </row>
    <row r="2758" spans="1:12" ht="13.5" customHeight="1">
      <c r="A2758" s="18"/>
      <c r="B2758" s="6"/>
      <c r="C2758" s="6"/>
      <c r="D2758" s="19"/>
      <c r="E2758" s="19"/>
      <c r="F2758" s="6"/>
      <c r="G2758" s="6"/>
      <c r="H2758" s="6"/>
      <c r="I2758" s="6"/>
      <c r="J2758" s="6"/>
      <c r="K2758" s="6"/>
      <c r="L2758" s="7"/>
    </row>
    <row r="2759" spans="1:12" ht="13.5" customHeight="1">
      <c r="A2759" s="18"/>
      <c r="B2759" s="6"/>
      <c r="C2759" s="6"/>
      <c r="D2759" s="19"/>
      <c r="E2759" s="19"/>
      <c r="F2759" s="6"/>
      <c r="G2759" s="6"/>
      <c r="H2759" s="6"/>
      <c r="I2759" s="6"/>
      <c r="J2759" s="6"/>
      <c r="K2759" s="6"/>
      <c r="L2759" s="7"/>
    </row>
    <row r="2760" spans="1:12" ht="13.5" customHeight="1">
      <c r="A2760" s="18"/>
      <c r="B2760" s="6"/>
      <c r="C2760" s="6"/>
      <c r="D2760" s="19"/>
      <c r="E2760" s="19"/>
      <c r="F2760" s="6"/>
      <c r="G2760" s="6"/>
      <c r="H2760" s="6"/>
      <c r="I2760" s="6"/>
      <c r="J2760" s="6"/>
      <c r="K2760" s="6"/>
      <c r="L2760" s="7"/>
    </row>
    <row r="2761" spans="1:12" ht="13.5" customHeight="1">
      <c r="A2761" s="18"/>
      <c r="B2761" s="6"/>
      <c r="C2761" s="6"/>
      <c r="D2761" s="19"/>
      <c r="E2761" s="19"/>
      <c r="F2761" s="6"/>
      <c r="G2761" s="6"/>
      <c r="H2761" s="6"/>
      <c r="I2761" s="6"/>
      <c r="J2761" s="6"/>
      <c r="K2761" s="6"/>
      <c r="L2761" s="7"/>
    </row>
    <row r="2762" spans="1:12" ht="13.5" customHeight="1">
      <c r="A2762" s="18"/>
      <c r="B2762" s="6"/>
      <c r="C2762" s="6"/>
      <c r="D2762" s="19"/>
      <c r="E2762" s="19"/>
      <c r="F2762" s="6"/>
      <c r="G2762" s="6"/>
      <c r="H2762" s="6"/>
      <c r="I2762" s="6"/>
      <c r="J2762" s="6"/>
      <c r="K2762" s="6"/>
      <c r="L2762" s="7"/>
    </row>
    <row r="2763" spans="1:12" ht="13.5" customHeight="1">
      <c r="A2763" s="18"/>
      <c r="B2763" s="6"/>
      <c r="C2763" s="6"/>
      <c r="D2763" s="19"/>
      <c r="E2763" s="19"/>
      <c r="F2763" s="6"/>
      <c r="G2763" s="6"/>
      <c r="H2763" s="6"/>
      <c r="I2763" s="6"/>
      <c r="J2763" s="6"/>
      <c r="K2763" s="6"/>
      <c r="L2763" s="7"/>
    </row>
    <row r="2764" spans="1:12" ht="13.5" customHeight="1">
      <c r="A2764" s="18"/>
      <c r="B2764" s="6"/>
      <c r="C2764" s="6"/>
      <c r="D2764" s="19"/>
      <c r="E2764" s="19"/>
      <c r="F2764" s="6"/>
      <c r="G2764" s="6"/>
      <c r="H2764" s="6"/>
      <c r="I2764" s="6"/>
      <c r="J2764" s="6"/>
      <c r="K2764" s="6"/>
      <c r="L2764" s="7"/>
    </row>
    <row r="2765" spans="1:12" ht="13.5" customHeight="1">
      <c r="A2765" s="18"/>
      <c r="B2765" s="6"/>
      <c r="C2765" s="6"/>
      <c r="D2765" s="19"/>
      <c r="E2765" s="19"/>
      <c r="F2765" s="6"/>
      <c r="G2765" s="6"/>
      <c r="H2765" s="6"/>
      <c r="I2765" s="6"/>
      <c r="J2765" s="6"/>
      <c r="K2765" s="6"/>
      <c r="L2765" s="7"/>
    </row>
    <row r="2766" spans="1:12" ht="13.5" customHeight="1">
      <c r="A2766" s="18"/>
      <c r="B2766" s="6"/>
      <c r="C2766" s="6"/>
      <c r="D2766" s="19"/>
      <c r="E2766" s="19"/>
      <c r="F2766" s="6"/>
      <c r="G2766" s="6"/>
      <c r="H2766" s="6"/>
      <c r="I2766" s="6"/>
      <c r="J2766" s="6"/>
      <c r="K2766" s="6"/>
      <c r="L2766" s="7"/>
    </row>
    <row r="2767" spans="1:12" ht="13.5" customHeight="1">
      <c r="A2767" s="18"/>
      <c r="B2767" s="6"/>
      <c r="C2767" s="6"/>
      <c r="D2767" s="19"/>
      <c r="E2767" s="19"/>
      <c r="F2767" s="6"/>
      <c r="G2767" s="6"/>
      <c r="H2767" s="6"/>
      <c r="I2767" s="6"/>
      <c r="J2767" s="6"/>
      <c r="K2767" s="6"/>
      <c r="L2767" s="7"/>
    </row>
    <row r="2768" spans="1:12" ht="13.5" customHeight="1">
      <c r="A2768" s="18"/>
      <c r="B2768" s="6"/>
      <c r="C2768" s="6"/>
      <c r="D2768" s="19"/>
      <c r="E2768" s="19"/>
      <c r="F2768" s="6"/>
      <c r="G2768" s="6"/>
      <c r="H2768" s="6"/>
      <c r="I2768" s="6"/>
      <c r="J2768" s="6"/>
      <c r="K2768" s="6"/>
      <c r="L2768" s="7"/>
    </row>
    <row r="2769" spans="1:13" ht="13.5" customHeight="1">
      <c r="A2769" s="18"/>
      <c r="B2769" s="6"/>
      <c r="C2769" s="6"/>
      <c r="D2769" s="19"/>
      <c r="E2769" s="19"/>
      <c r="F2769" s="6"/>
      <c r="G2769" s="6"/>
      <c r="H2769" s="6"/>
      <c r="I2769" s="6"/>
      <c r="J2769" s="6"/>
      <c r="K2769" s="6"/>
      <c r="L2769" s="7"/>
    </row>
    <row r="2770" spans="1:13" ht="13.5" customHeight="1">
      <c r="A2770" s="18"/>
      <c r="B2770" s="6"/>
      <c r="C2770" s="6"/>
      <c r="D2770" s="19"/>
      <c r="E2770" s="19"/>
      <c r="F2770" s="6"/>
      <c r="G2770" s="6"/>
      <c r="H2770" s="6"/>
      <c r="I2770" s="6"/>
      <c r="J2770" s="6"/>
      <c r="K2770" s="6"/>
      <c r="L2770" s="7"/>
    </row>
    <row r="2771" spans="1:13" ht="13.5" customHeight="1">
      <c r="A2771" s="18"/>
      <c r="B2771" s="6"/>
      <c r="C2771" s="6"/>
      <c r="D2771" s="19"/>
      <c r="E2771" s="19"/>
      <c r="F2771" s="6"/>
      <c r="G2771" s="6"/>
      <c r="H2771" s="6"/>
      <c r="I2771" s="6"/>
      <c r="J2771" s="6"/>
      <c r="K2771" s="6"/>
      <c r="L2771" s="7"/>
    </row>
    <row r="2772" spans="1:13" ht="13.5" customHeight="1">
      <c r="A2772" s="18"/>
      <c r="B2772" s="6"/>
      <c r="C2772" s="6"/>
      <c r="D2772" s="19"/>
      <c r="E2772" s="19"/>
      <c r="F2772" s="6"/>
      <c r="G2772" s="6"/>
      <c r="H2772" s="6"/>
      <c r="I2772" s="6"/>
      <c r="J2772" s="6"/>
      <c r="K2772" s="6"/>
      <c r="L2772" s="7"/>
    </row>
    <row r="2773" spans="1:13" ht="13.5" customHeight="1">
      <c r="A2773" s="18"/>
      <c r="B2773" s="6"/>
      <c r="C2773" s="6"/>
      <c r="D2773" s="19"/>
      <c r="E2773" s="19"/>
      <c r="F2773" s="6"/>
      <c r="G2773" s="6"/>
      <c r="H2773" s="6"/>
      <c r="I2773" s="6"/>
      <c r="J2773" s="6"/>
      <c r="K2773" s="6"/>
      <c r="L2773" s="7"/>
    </row>
    <row r="2774" spans="1:13" ht="13.5" customHeight="1">
      <c r="A2774" s="18"/>
      <c r="B2774" s="6"/>
      <c r="C2774" s="6"/>
      <c r="D2774" s="19"/>
      <c r="E2774" s="19"/>
      <c r="F2774" s="6"/>
      <c r="G2774" s="6"/>
      <c r="H2774" s="6"/>
      <c r="I2774" s="6"/>
      <c r="J2774" s="6"/>
      <c r="K2774" s="6"/>
      <c r="L2774" s="7"/>
    </row>
    <row r="2775" spans="1:13" ht="13.5" customHeight="1">
      <c r="A2775" s="18"/>
      <c r="B2775" s="6"/>
      <c r="C2775" s="6"/>
      <c r="D2775" s="19"/>
      <c r="E2775" s="19"/>
      <c r="F2775" s="6"/>
      <c r="G2775" s="6"/>
      <c r="H2775" s="6"/>
      <c r="I2775" s="6"/>
      <c r="J2775" s="6"/>
      <c r="K2775" s="6"/>
      <c r="L2775" s="7"/>
    </row>
    <row r="2776" spans="1:13" ht="13.5" customHeight="1">
      <c r="A2776" s="18"/>
      <c r="B2776" s="6"/>
      <c r="C2776" s="6"/>
      <c r="D2776" s="19"/>
      <c r="E2776" s="19"/>
      <c r="F2776" s="6"/>
      <c r="G2776" s="6"/>
      <c r="H2776" s="6"/>
      <c r="I2776" s="6"/>
      <c r="J2776" s="6"/>
      <c r="K2776" s="6"/>
      <c r="L2776" s="7"/>
    </row>
    <row r="2777" spans="1:13" ht="13.5" customHeight="1">
      <c r="A2777" s="18"/>
      <c r="B2777" s="6"/>
      <c r="C2777" s="6"/>
      <c r="D2777" s="19"/>
      <c r="E2777" s="19"/>
      <c r="F2777" s="6"/>
      <c r="G2777" s="6"/>
      <c r="H2777" s="6"/>
      <c r="I2777" s="6"/>
      <c r="J2777" s="6"/>
      <c r="K2777" s="6"/>
      <c r="L2777" s="7"/>
      <c r="M2777">
        <f>L2788*2000</f>
        <v>0</v>
      </c>
    </row>
    <row r="2778" spans="1:13" ht="13.5" customHeight="1">
      <c r="A2778" s="18"/>
      <c r="B2778" s="6"/>
      <c r="C2778" s="6"/>
      <c r="D2778" s="19"/>
      <c r="E2778" s="19"/>
      <c r="F2778" s="6"/>
      <c r="G2778" s="6"/>
      <c r="H2778" s="6"/>
      <c r="I2778" s="6"/>
      <c r="J2778" s="6"/>
      <c r="K2778" s="6"/>
      <c r="L2778" s="7"/>
      <c r="M2778">
        <f>L2789*2000</f>
        <v>0</v>
      </c>
    </row>
    <row r="2779" spans="1:13" ht="13.5" customHeight="1">
      <c r="A2779" s="18"/>
      <c r="B2779" s="6"/>
      <c r="C2779" s="6"/>
      <c r="D2779" s="19"/>
      <c r="E2779" s="19"/>
      <c r="F2779" s="6"/>
      <c r="G2779" s="6"/>
      <c r="H2779" s="6"/>
      <c r="I2779" s="6"/>
      <c r="J2779" s="6"/>
      <c r="K2779" s="6"/>
      <c r="L2779" s="7"/>
    </row>
    <row r="2780" spans="1:13" ht="13.5" customHeight="1">
      <c r="A2780" s="18"/>
      <c r="B2780" s="6"/>
      <c r="C2780" s="6"/>
      <c r="D2780" s="19"/>
      <c r="E2780" s="19"/>
      <c r="F2780" s="6"/>
      <c r="G2780" s="6"/>
      <c r="H2780" s="6"/>
      <c r="I2780" s="6"/>
      <c r="J2780" s="6"/>
      <c r="K2780" s="6"/>
      <c r="L2780" s="7"/>
    </row>
    <row r="2781" spans="1:13" ht="13.5" customHeight="1">
      <c r="A2781" s="18"/>
      <c r="B2781" s="6"/>
      <c r="C2781" s="6"/>
      <c r="D2781" s="19"/>
      <c r="E2781" s="19"/>
      <c r="F2781" s="6"/>
      <c r="G2781" s="6"/>
      <c r="H2781" s="6"/>
      <c r="I2781" s="6"/>
      <c r="J2781" s="6"/>
      <c r="K2781" s="6"/>
      <c r="L2781" s="7"/>
    </row>
    <row r="2782" spans="1:13" ht="13.5" customHeight="1">
      <c r="A2782" s="18"/>
      <c r="B2782" s="6"/>
      <c r="C2782" s="6"/>
      <c r="D2782" s="19"/>
      <c r="E2782" s="19"/>
      <c r="F2782" s="6"/>
      <c r="G2782" s="6"/>
      <c r="H2782" s="6"/>
      <c r="I2782" s="6"/>
      <c r="J2782" s="6"/>
      <c r="K2782" s="6"/>
      <c r="L2782" s="7"/>
    </row>
    <row r="2783" spans="1:13" ht="13.5" customHeight="1">
      <c r="A2783" s="18"/>
      <c r="B2783" s="6"/>
      <c r="C2783" s="6"/>
      <c r="D2783" s="19"/>
      <c r="E2783" s="19"/>
      <c r="F2783" s="6"/>
      <c r="G2783" s="6"/>
      <c r="H2783" s="6"/>
      <c r="I2783" s="6"/>
      <c r="J2783" s="6"/>
      <c r="K2783" s="6"/>
      <c r="L2783" s="7"/>
    </row>
    <row r="2784" spans="1:13" ht="13.5" customHeight="1">
      <c r="A2784" s="18"/>
      <c r="B2784" s="6"/>
      <c r="C2784" s="6"/>
      <c r="D2784" s="19"/>
      <c r="E2784" s="19"/>
      <c r="F2784" s="6"/>
      <c r="G2784" s="6"/>
      <c r="H2784" s="6"/>
      <c r="I2784" s="6"/>
      <c r="J2784" s="6"/>
      <c r="K2784" s="6"/>
      <c r="L2784" s="7"/>
    </row>
    <row r="2785" spans="1:12" ht="13.5" customHeight="1">
      <c r="A2785" s="18"/>
      <c r="B2785" s="6"/>
      <c r="C2785" s="6"/>
      <c r="D2785" s="19"/>
      <c r="E2785" s="19"/>
      <c r="F2785" s="6"/>
      <c r="G2785" s="6"/>
      <c r="H2785" s="6"/>
      <c r="I2785" s="6"/>
      <c r="J2785" s="6"/>
      <c r="K2785" s="6"/>
      <c r="L2785" s="7"/>
    </row>
    <row r="2786" spans="1:12" ht="13.5" customHeight="1">
      <c r="A2786" s="18"/>
      <c r="B2786" s="6"/>
      <c r="C2786" s="6"/>
      <c r="D2786" s="19"/>
      <c r="E2786" s="19"/>
      <c r="F2786" s="6"/>
      <c r="G2786" s="6"/>
      <c r="H2786" s="6"/>
      <c r="I2786" s="6"/>
      <c r="J2786" s="6"/>
      <c r="K2786" s="6"/>
      <c r="L2786" s="7"/>
    </row>
    <row r="2787" spans="1:12" ht="13.5" customHeight="1">
      <c r="A2787" s="18"/>
      <c r="B2787" s="6"/>
      <c r="C2787" s="6"/>
      <c r="D2787" s="19"/>
      <c r="E2787" s="19"/>
      <c r="F2787" s="6"/>
      <c r="G2787" s="6"/>
      <c r="H2787" s="6"/>
      <c r="I2787" s="6"/>
      <c r="J2787" s="6"/>
      <c r="K2787" s="6"/>
      <c r="L2787" s="7"/>
    </row>
    <row r="2788" spans="1:12" ht="13.5" customHeight="1">
      <c r="A2788" s="18"/>
      <c r="B2788" s="6"/>
      <c r="C2788" s="6"/>
      <c r="D2788" s="19"/>
      <c r="E2788" s="19"/>
      <c r="F2788" s="6"/>
      <c r="G2788" s="6"/>
      <c r="H2788" s="6"/>
      <c r="I2788" s="6"/>
      <c r="J2788" s="6"/>
      <c r="K2788" s="6"/>
      <c r="L2788" s="7"/>
    </row>
    <row r="2789" spans="1:12" ht="13.5" customHeight="1">
      <c r="A2789" s="18"/>
      <c r="B2789" s="6"/>
      <c r="C2789" s="6"/>
      <c r="D2789" s="19"/>
      <c r="E2789" s="19"/>
      <c r="F2789" s="6"/>
      <c r="G2789" s="6"/>
      <c r="H2789" s="6"/>
      <c r="I2789" s="6"/>
      <c r="J2789" s="6"/>
      <c r="K2789" s="6"/>
      <c r="L2789" s="7"/>
    </row>
    <row r="2790" spans="1:12" ht="13.5" customHeight="1">
      <c r="A2790" s="18"/>
      <c r="B2790" s="6"/>
      <c r="C2790" s="6"/>
      <c r="D2790" s="19"/>
      <c r="E2790" s="19"/>
      <c r="F2790" s="6"/>
      <c r="G2790" s="6"/>
      <c r="H2790" s="6"/>
      <c r="I2790" s="6"/>
      <c r="J2790" s="6"/>
      <c r="K2790" s="6"/>
      <c r="L2790" s="7"/>
    </row>
    <row r="2791" spans="1:12" ht="13.5" customHeight="1">
      <c r="A2791" s="18"/>
      <c r="B2791" s="6"/>
      <c r="C2791" s="6"/>
      <c r="D2791" s="19"/>
      <c r="E2791" s="19"/>
      <c r="F2791" s="6"/>
      <c r="G2791" s="6"/>
      <c r="H2791" s="6"/>
      <c r="I2791" s="6"/>
      <c r="J2791" s="6"/>
      <c r="K2791" s="6"/>
      <c r="L2791" s="7"/>
    </row>
    <row r="2792" spans="1:12" ht="13.5" customHeight="1">
      <c r="A2792" s="18"/>
      <c r="B2792" s="6"/>
      <c r="C2792" s="6"/>
      <c r="D2792" s="19"/>
      <c r="E2792" s="19"/>
      <c r="F2792" s="6"/>
      <c r="G2792" s="6"/>
      <c r="H2792" s="6"/>
      <c r="I2792" s="6"/>
      <c r="J2792" s="6"/>
      <c r="K2792" s="6"/>
      <c r="L2792" s="7"/>
    </row>
    <row r="2793" spans="1:12" ht="13.5" customHeight="1">
      <c r="A2793" s="18"/>
      <c r="B2793" s="6"/>
      <c r="C2793" s="6"/>
      <c r="D2793" s="19"/>
      <c r="E2793" s="19"/>
      <c r="F2793" s="6"/>
      <c r="G2793" s="6"/>
      <c r="H2793" s="6"/>
      <c r="I2793" s="6"/>
      <c r="J2793" s="6"/>
      <c r="K2793" s="6"/>
      <c r="L2793" s="7"/>
    </row>
    <row r="2794" spans="1:12" ht="13.5" customHeight="1">
      <c r="A2794" s="18"/>
      <c r="B2794" s="6"/>
      <c r="C2794" s="6"/>
      <c r="D2794" s="19"/>
      <c r="E2794" s="19"/>
      <c r="F2794" s="6"/>
      <c r="G2794" s="6"/>
      <c r="H2794" s="6"/>
      <c r="I2794" s="6"/>
      <c r="J2794" s="6"/>
      <c r="K2794" s="6"/>
      <c r="L2794" s="7"/>
    </row>
    <row r="2795" spans="1:12" ht="13.5" customHeight="1">
      <c r="A2795" s="18"/>
      <c r="B2795" s="6"/>
      <c r="C2795" s="6"/>
      <c r="D2795" s="19"/>
      <c r="E2795" s="19"/>
      <c r="F2795" s="6"/>
      <c r="G2795" s="6"/>
      <c r="H2795" s="6"/>
      <c r="I2795" s="6"/>
      <c r="J2795" s="6"/>
      <c r="K2795" s="6"/>
      <c r="L2795" s="7"/>
    </row>
    <row r="2796" spans="1:12" ht="13.5" customHeight="1">
      <c r="A2796" s="18"/>
      <c r="B2796" s="6"/>
      <c r="C2796" s="6"/>
      <c r="D2796" s="19"/>
      <c r="E2796" s="19"/>
      <c r="F2796" s="6"/>
      <c r="G2796" s="6"/>
      <c r="H2796" s="6"/>
      <c r="I2796" s="6"/>
      <c r="J2796" s="6"/>
      <c r="K2796" s="6"/>
      <c r="L2796" s="7"/>
    </row>
    <row r="2797" spans="1:12" ht="13.5" customHeight="1">
      <c r="A2797" s="18"/>
      <c r="B2797" s="6"/>
      <c r="C2797" s="6"/>
      <c r="D2797" s="19"/>
      <c r="E2797" s="19"/>
      <c r="F2797" s="6"/>
      <c r="G2797" s="6"/>
      <c r="H2797" s="6"/>
      <c r="I2797" s="6"/>
      <c r="J2797" s="6"/>
      <c r="K2797" s="6"/>
      <c r="L2797" s="7"/>
    </row>
    <row r="2798" spans="1:12" ht="13.5" customHeight="1">
      <c r="A2798" s="18"/>
      <c r="B2798" s="6"/>
      <c r="C2798" s="6"/>
      <c r="D2798" s="19"/>
      <c r="E2798" s="19"/>
      <c r="F2798" s="6"/>
      <c r="G2798" s="6"/>
      <c r="H2798" s="6"/>
      <c r="I2798" s="6"/>
      <c r="J2798" s="6"/>
      <c r="K2798" s="6"/>
      <c r="L2798" s="7"/>
    </row>
    <row r="2799" spans="1:12" ht="13.5" customHeight="1">
      <c r="A2799" s="18"/>
      <c r="B2799" s="6"/>
      <c r="C2799" s="6"/>
      <c r="D2799" s="19"/>
      <c r="E2799" s="19"/>
      <c r="F2799" s="6"/>
      <c r="G2799" s="6"/>
      <c r="H2799" s="6"/>
      <c r="I2799" s="6"/>
      <c r="J2799" s="6"/>
      <c r="K2799" s="6"/>
      <c r="L2799" s="7"/>
    </row>
    <row r="2800" spans="1:12" ht="13.5" customHeight="1">
      <c r="A2800" s="18"/>
      <c r="B2800" s="6"/>
      <c r="C2800" s="6"/>
      <c r="D2800" s="19"/>
      <c r="E2800" s="19"/>
      <c r="F2800" s="6"/>
      <c r="G2800" s="6"/>
      <c r="H2800" s="6"/>
      <c r="I2800" s="6"/>
      <c r="J2800" s="6"/>
      <c r="K2800" s="6"/>
      <c r="L2800" s="7"/>
    </row>
    <row r="2801" spans="1:12" ht="13.5" customHeight="1">
      <c r="A2801" s="18"/>
      <c r="B2801" s="6"/>
      <c r="C2801" s="6"/>
      <c r="D2801" s="19"/>
      <c r="E2801" s="19"/>
      <c r="F2801" s="6"/>
      <c r="G2801" s="6"/>
      <c r="H2801" s="6"/>
      <c r="I2801" s="6"/>
      <c r="J2801" s="6"/>
      <c r="K2801" s="6"/>
      <c r="L2801" s="7"/>
    </row>
    <row r="2802" spans="1:12" ht="13.5" customHeight="1">
      <c r="A2802" s="18"/>
      <c r="B2802" s="6"/>
      <c r="C2802" s="6"/>
      <c r="D2802" s="19"/>
      <c r="E2802" s="19"/>
      <c r="F2802" s="6"/>
      <c r="G2802" s="6"/>
      <c r="H2802" s="6"/>
      <c r="I2802" s="6"/>
      <c r="J2802" s="6"/>
      <c r="K2802" s="6"/>
      <c r="L2802" s="7"/>
    </row>
    <row r="2803" spans="1:12">
      <c r="A2803" s="18"/>
      <c r="B2803" s="6"/>
      <c r="C2803" s="6"/>
      <c r="D2803" s="19"/>
      <c r="E2803" s="19"/>
      <c r="F2803" s="6"/>
      <c r="G2803" s="6"/>
      <c r="H2803" s="6"/>
      <c r="I2803" s="6"/>
      <c r="J2803" s="6"/>
      <c r="K2803" s="6"/>
      <c r="L2803" s="7"/>
    </row>
    <row r="2804" spans="1:12" ht="13.5" customHeight="1">
      <c r="A2804" s="18"/>
      <c r="B2804" s="6"/>
      <c r="C2804" s="6"/>
      <c r="D2804" s="19"/>
      <c r="E2804" s="19"/>
      <c r="F2804" s="6"/>
      <c r="G2804" s="6"/>
      <c r="H2804" s="6"/>
      <c r="I2804" s="6"/>
      <c r="J2804" s="6"/>
      <c r="K2804" s="6"/>
      <c r="L2804" s="7"/>
    </row>
    <row r="2805" spans="1:12" ht="13.5" customHeight="1">
      <c r="A2805" s="18"/>
      <c r="B2805" s="6"/>
      <c r="C2805" s="6"/>
      <c r="D2805" s="19"/>
      <c r="E2805" s="19"/>
      <c r="F2805" s="6"/>
      <c r="G2805" s="6"/>
      <c r="H2805" s="6"/>
      <c r="I2805" s="6"/>
      <c r="J2805" s="6"/>
      <c r="K2805" s="6"/>
      <c r="L2805" s="7"/>
    </row>
    <row r="2806" spans="1:12" ht="13.5" customHeight="1">
      <c r="A2806" s="18"/>
      <c r="B2806" s="6"/>
      <c r="C2806" s="6"/>
      <c r="D2806" s="19"/>
      <c r="E2806" s="19"/>
      <c r="F2806" s="6"/>
      <c r="G2806" s="6"/>
      <c r="H2806" s="6"/>
      <c r="I2806" s="6"/>
      <c r="J2806" s="6"/>
      <c r="K2806" s="6"/>
      <c r="L2806" s="7"/>
    </row>
    <row r="2807" spans="1:12" ht="13.5" customHeight="1">
      <c r="A2807" s="18"/>
      <c r="B2807" s="6"/>
      <c r="C2807" s="6"/>
      <c r="D2807" s="19"/>
      <c r="E2807" s="19"/>
      <c r="F2807" s="6"/>
      <c r="G2807" s="6"/>
      <c r="H2807" s="6"/>
      <c r="I2807" s="6"/>
      <c r="J2807" s="6"/>
      <c r="K2807" s="6"/>
      <c r="L2807" s="7"/>
    </row>
    <row r="2808" spans="1:12" ht="13.5" customHeight="1">
      <c r="A2808" s="18"/>
      <c r="B2808" s="6"/>
      <c r="C2808" s="6"/>
      <c r="D2808" s="19"/>
      <c r="E2808" s="19"/>
      <c r="F2808" s="6"/>
      <c r="G2808" s="6"/>
      <c r="H2808" s="6"/>
      <c r="I2808" s="6"/>
      <c r="J2808" s="6"/>
      <c r="K2808" s="6"/>
      <c r="L2808" s="7"/>
    </row>
    <row r="2809" spans="1:12" ht="13.5" customHeight="1">
      <c r="A2809" s="18"/>
      <c r="B2809" s="6"/>
      <c r="C2809" s="6"/>
      <c r="D2809" s="19"/>
      <c r="E2809" s="19"/>
      <c r="F2809" s="6"/>
      <c r="G2809" s="6"/>
      <c r="H2809" s="6"/>
      <c r="I2809" s="6"/>
      <c r="J2809" s="6"/>
      <c r="K2809" s="6"/>
      <c r="L2809" s="7"/>
    </row>
    <row r="2810" spans="1:12" ht="13.5" customHeight="1">
      <c r="A2810" s="18"/>
      <c r="B2810" s="6"/>
      <c r="C2810" s="6"/>
      <c r="D2810" s="19"/>
      <c r="E2810" s="19"/>
      <c r="F2810" s="6"/>
      <c r="G2810" s="6"/>
      <c r="H2810" s="6"/>
      <c r="I2810" s="6"/>
      <c r="J2810" s="6"/>
      <c r="K2810" s="6"/>
      <c r="L2810" s="7"/>
    </row>
    <row r="2811" spans="1:12" ht="13.5" customHeight="1">
      <c r="A2811" s="18"/>
      <c r="B2811" s="6"/>
      <c r="C2811" s="6"/>
      <c r="D2811" s="19"/>
      <c r="E2811" s="19"/>
      <c r="F2811" s="6"/>
      <c r="G2811" s="6"/>
      <c r="H2811" s="6"/>
      <c r="I2811" s="6"/>
      <c r="J2811" s="6"/>
      <c r="K2811" s="6"/>
      <c r="L2811" s="7"/>
    </row>
    <row r="2812" spans="1:12" ht="13.5" customHeight="1">
      <c r="A2812" s="18"/>
      <c r="B2812" s="6"/>
      <c r="C2812" s="6"/>
      <c r="D2812" s="19"/>
      <c r="E2812" s="19"/>
      <c r="F2812" s="6"/>
      <c r="G2812" s="6"/>
      <c r="H2812" s="6"/>
      <c r="I2812" s="6"/>
      <c r="J2812" s="6"/>
      <c r="K2812" s="6"/>
      <c r="L2812" s="7"/>
    </row>
    <row r="2813" spans="1:12" ht="13.5" customHeight="1">
      <c r="A2813" s="18"/>
      <c r="B2813" s="6"/>
      <c r="C2813" s="6"/>
      <c r="D2813" s="19"/>
      <c r="E2813" s="19"/>
      <c r="F2813" s="6"/>
      <c r="G2813" s="6"/>
      <c r="H2813" s="6"/>
      <c r="I2813" s="6"/>
      <c r="J2813" s="6"/>
      <c r="K2813" s="6"/>
      <c r="L2813" s="7"/>
    </row>
    <row r="2814" spans="1:12" ht="13.5" customHeight="1">
      <c r="A2814" s="18"/>
      <c r="B2814" s="6"/>
      <c r="C2814" s="6"/>
      <c r="D2814" s="19"/>
      <c r="E2814" s="19"/>
      <c r="F2814" s="6"/>
      <c r="G2814" s="6"/>
      <c r="H2814" s="6"/>
      <c r="I2814" s="6"/>
      <c r="J2814" s="6"/>
      <c r="K2814" s="6"/>
      <c r="L2814" s="7"/>
    </row>
    <row r="2815" spans="1:12" ht="13.5" customHeight="1">
      <c r="A2815" s="18"/>
      <c r="B2815" s="6"/>
      <c r="C2815" s="6"/>
      <c r="D2815" s="19"/>
      <c r="E2815" s="19"/>
      <c r="F2815" s="6"/>
      <c r="G2815" s="6"/>
      <c r="H2815" s="6"/>
      <c r="I2815" s="6"/>
      <c r="J2815" s="6"/>
      <c r="K2815" s="6"/>
      <c r="L2815" s="7"/>
    </row>
    <row r="2816" spans="1:12" ht="13.5" customHeight="1">
      <c r="A2816" s="18"/>
      <c r="B2816" s="6"/>
      <c r="C2816" s="6"/>
      <c r="D2816" s="19"/>
      <c r="E2816" s="19"/>
      <c r="F2816" s="6"/>
      <c r="G2816" s="6"/>
      <c r="H2816" s="6"/>
      <c r="I2816" s="6"/>
      <c r="J2816" s="6"/>
      <c r="K2816" s="6"/>
      <c r="L2816" s="7"/>
    </row>
    <row r="2817" spans="1:12" ht="13.5" customHeight="1">
      <c r="A2817" s="18"/>
      <c r="B2817" s="6"/>
      <c r="C2817" s="6"/>
      <c r="D2817" s="19"/>
      <c r="E2817" s="19"/>
      <c r="F2817" s="6"/>
      <c r="G2817" s="6"/>
      <c r="H2817" s="6"/>
      <c r="I2817" s="6"/>
      <c r="J2817" s="6"/>
      <c r="K2817" s="6"/>
      <c r="L2817" s="7"/>
    </row>
    <row r="2818" spans="1:12" ht="13.5" customHeight="1">
      <c r="A2818" s="18"/>
      <c r="B2818" s="6"/>
      <c r="C2818" s="6"/>
      <c r="D2818" s="19"/>
      <c r="E2818" s="19"/>
      <c r="F2818" s="6"/>
      <c r="G2818" s="6"/>
      <c r="H2818" s="6"/>
      <c r="I2818" s="6"/>
      <c r="J2818" s="6"/>
      <c r="K2818" s="6"/>
      <c r="L2818" s="7"/>
    </row>
    <row r="2819" spans="1:12" ht="13.5" customHeight="1">
      <c r="A2819" s="18"/>
      <c r="B2819" s="6"/>
      <c r="C2819" s="6"/>
      <c r="D2819" s="19"/>
      <c r="E2819" s="19"/>
      <c r="F2819" s="6"/>
      <c r="G2819" s="6"/>
      <c r="H2819" s="6"/>
      <c r="I2819" s="6"/>
      <c r="J2819" s="6"/>
      <c r="K2819" s="6"/>
      <c r="L2819" s="7"/>
    </row>
    <row r="2820" spans="1:12" ht="13.5" customHeight="1">
      <c r="A2820" s="18"/>
      <c r="B2820" s="6"/>
      <c r="C2820" s="6"/>
      <c r="D2820" s="19"/>
      <c r="E2820" s="19"/>
      <c r="F2820" s="6"/>
      <c r="G2820" s="6"/>
      <c r="H2820" s="6"/>
      <c r="I2820" s="6"/>
      <c r="J2820" s="6"/>
      <c r="K2820" s="6"/>
      <c r="L2820" s="7"/>
    </row>
    <row r="2821" spans="1:12" ht="13.5" customHeight="1">
      <c r="A2821" s="18"/>
      <c r="B2821" s="6"/>
      <c r="C2821" s="6"/>
      <c r="D2821" s="19"/>
      <c r="E2821" s="19"/>
      <c r="F2821" s="6"/>
      <c r="G2821" s="6"/>
      <c r="H2821" s="6"/>
      <c r="I2821" s="6"/>
      <c r="J2821" s="6"/>
      <c r="K2821" s="6"/>
      <c r="L2821" s="7"/>
    </row>
    <row r="2822" spans="1:12" ht="13.5" customHeight="1">
      <c r="A2822" s="18"/>
      <c r="B2822" s="6"/>
      <c r="C2822" s="6"/>
      <c r="D2822" s="19"/>
      <c r="E2822" s="19"/>
      <c r="F2822" s="6"/>
      <c r="G2822" s="6"/>
      <c r="H2822" s="6"/>
      <c r="I2822" s="6"/>
      <c r="J2822" s="6"/>
      <c r="K2822" s="6"/>
      <c r="L2822" s="7"/>
    </row>
    <row r="2823" spans="1:12" ht="13.5" customHeight="1">
      <c r="A2823" s="18"/>
      <c r="B2823" s="6"/>
      <c r="C2823" s="6"/>
      <c r="D2823" s="19"/>
      <c r="E2823" s="19"/>
      <c r="F2823" s="6"/>
      <c r="G2823" s="6"/>
      <c r="H2823" s="6"/>
      <c r="I2823" s="6"/>
      <c r="J2823" s="6"/>
      <c r="K2823" s="6"/>
      <c r="L2823" s="7"/>
    </row>
    <row r="2824" spans="1:12" ht="13.5" customHeight="1">
      <c r="A2824" s="18"/>
      <c r="B2824" s="6"/>
      <c r="C2824" s="6"/>
      <c r="D2824" s="19"/>
      <c r="E2824" s="19"/>
      <c r="F2824" s="6"/>
      <c r="G2824" s="6"/>
      <c r="H2824" s="6"/>
      <c r="I2824" s="6"/>
      <c r="J2824" s="6"/>
      <c r="K2824" s="6"/>
      <c r="L2824" s="7"/>
    </row>
    <row r="2825" spans="1:12" ht="13.5" customHeight="1">
      <c r="A2825" s="18"/>
      <c r="B2825" s="6"/>
      <c r="C2825" s="6"/>
      <c r="D2825" s="19"/>
      <c r="E2825" s="19"/>
      <c r="F2825" s="6"/>
      <c r="G2825" s="6"/>
      <c r="H2825" s="6"/>
      <c r="I2825" s="6"/>
      <c r="J2825" s="6"/>
      <c r="K2825" s="6"/>
      <c r="L2825" s="7"/>
    </row>
    <row r="2826" spans="1:12" ht="13.5" customHeight="1">
      <c r="A2826" s="18"/>
      <c r="B2826" s="6"/>
      <c r="C2826" s="6"/>
      <c r="D2826" s="19"/>
      <c r="E2826" s="19"/>
      <c r="F2826" s="6"/>
      <c r="G2826" s="6"/>
      <c r="H2826" s="6"/>
      <c r="I2826" s="6"/>
      <c r="J2826" s="6"/>
      <c r="K2826" s="6"/>
      <c r="L2826" s="7"/>
    </row>
    <row r="2827" spans="1:12" ht="13.5" customHeight="1">
      <c r="A2827" s="18"/>
      <c r="B2827" s="6"/>
      <c r="C2827" s="6"/>
      <c r="D2827" s="19"/>
      <c r="E2827" s="19"/>
      <c r="F2827" s="6"/>
      <c r="G2827" s="6"/>
      <c r="H2827" s="6"/>
      <c r="I2827" s="6"/>
      <c r="J2827" s="6"/>
      <c r="K2827" s="6"/>
      <c r="L2827" s="7"/>
    </row>
    <row r="2828" spans="1:12" ht="13.5" customHeight="1">
      <c r="A2828" s="18"/>
      <c r="B2828" s="6"/>
      <c r="C2828" s="6"/>
      <c r="D2828" s="19"/>
      <c r="E2828" s="19"/>
      <c r="F2828" s="6"/>
      <c r="G2828" s="6"/>
      <c r="H2828" s="6"/>
      <c r="I2828" s="6"/>
      <c r="J2828" s="6"/>
      <c r="K2828" s="6"/>
      <c r="L2828" s="7"/>
    </row>
    <row r="2829" spans="1:12" ht="13.5" customHeight="1">
      <c r="A2829" s="18"/>
      <c r="B2829" s="6"/>
      <c r="C2829" s="6"/>
      <c r="D2829" s="19"/>
      <c r="E2829" s="19"/>
      <c r="F2829" s="6"/>
      <c r="G2829" s="6"/>
      <c r="H2829" s="6"/>
      <c r="I2829" s="6"/>
      <c r="J2829" s="6"/>
      <c r="K2829" s="6"/>
      <c r="L2829" s="7"/>
    </row>
    <row r="2830" spans="1:12" ht="13.5" customHeight="1">
      <c r="A2830" s="18"/>
      <c r="B2830" s="6"/>
      <c r="C2830" s="6"/>
      <c r="D2830" s="19"/>
      <c r="E2830" s="19"/>
      <c r="F2830" s="6"/>
      <c r="G2830" s="6"/>
      <c r="H2830" s="6"/>
      <c r="I2830" s="6"/>
      <c r="J2830" s="6"/>
      <c r="K2830" s="6"/>
      <c r="L2830" s="7"/>
    </row>
    <row r="2831" spans="1:12" ht="13.5" customHeight="1">
      <c r="A2831" s="18"/>
      <c r="B2831" s="6"/>
      <c r="C2831" s="6"/>
      <c r="D2831" s="19"/>
      <c r="E2831" s="19"/>
      <c r="F2831" s="6"/>
      <c r="G2831" s="6"/>
      <c r="H2831" s="6"/>
      <c r="I2831" s="6"/>
      <c r="J2831" s="6"/>
      <c r="K2831" s="6"/>
      <c r="L2831" s="7"/>
    </row>
    <row r="2832" spans="1:12" ht="13.5" customHeight="1">
      <c r="A2832" s="18"/>
      <c r="B2832" s="6"/>
      <c r="C2832" s="6"/>
      <c r="D2832" s="19"/>
      <c r="E2832" s="19"/>
      <c r="F2832" s="6"/>
      <c r="G2832" s="6"/>
      <c r="H2832" s="6"/>
      <c r="I2832" s="6"/>
      <c r="J2832" s="6"/>
      <c r="K2832" s="6"/>
      <c r="L2832" s="7"/>
    </row>
    <row r="2833" spans="1:12" ht="13.5" customHeight="1">
      <c r="A2833" s="18"/>
      <c r="B2833" s="6"/>
      <c r="C2833" s="6"/>
      <c r="D2833" s="19"/>
      <c r="E2833" s="19"/>
      <c r="F2833" s="6"/>
      <c r="G2833" s="6"/>
      <c r="H2833" s="6"/>
      <c r="I2833" s="6"/>
      <c r="J2833" s="6"/>
      <c r="K2833" s="6"/>
      <c r="L2833" s="7"/>
    </row>
    <row r="2834" spans="1:12" ht="13.5" customHeight="1">
      <c r="A2834" s="18"/>
      <c r="B2834" s="6"/>
      <c r="C2834" s="6"/>
      <c r="D2834" s="19"/>
      <c r="E2834" s="19"/>
      <c r="F2834" s="6"/>
      <c r="G2834" s="6"/>
      <c r="H2834" s="6"/>
      <c r="I2834" s="6"/>
      <c r="J2834" s="6"/>
      <c r="K2834" s="6"/>
      <c r="L2834" s="7"/>
    </row>
    <row r="2835" spans="1:12" ht="13.5" customHeight="1">
      <c r="A2835" s="18"/>
      <c r="B2835" s="6"/>
      <c r="C2835" s="6"/>
      <c r="D2835" s="19"/>
      <c r="E2835" s="6"/>
      <c r="F2835" s="6"/>
      <c r="G2835" s="6"/>
      <c r="H2835" s="6"/>
      <c r="I2835" s="6"/>
      <c r="J2835" s="6"/>
      <c r="K2835" s="6"/>
      <c r="L2835" s="7"/>
    </row>
    <row r="2836" spans="1:12" ht="13.5" customHeight="1">
      <c r="A2836" s="18"/>
      <c r="B2836" s="6"/>
      <c r="C2836" s="6"/>
      <c r="D2836" s="19"/>
      <c r="E2836" s="19"/>
      <c r="F2836" s="6"/>
      <c r="G2836" s="6"/>
      <c r="H2836" s="6"/>
      <c r="I2836" s="6"/>
      <c r="J2836" s="6"/>
      <c r="K2836" s="6"/>
      <c r="L2836" s="7"/>
    </row>
    <row r="2837" spans="1:12" ht="13.5" customHeight="1">
      <c r="A2837" s="18"/>
      <c r="B2837" s="6"/>
      <c r="C2837" s="6"/>
      <c r="D2837" s="19"/>
      <c r="E2837" s="19"/>
      <c r="F2837" s="6"/>
      <c r="G2837" s="6"/>
      <c r="H2837" s="6"/>
      <c r="I2837" s="6"/>
      <c r="J2837" s="6"/>
      <c r="K2837" s="6"/>
      <c r="L2837" s="7"/>
    </row>
    <row r="2838" spans="1:12" ht="13.5" customHeight="1">
      <c r="A2838" s="18"/>
      <c r="B2838" s="6"/>
      <c r="C2838" s="6"/>
      <c r="D2838" s="19"/>
      <c r="E2838" s="19"/>
      <c r="F2838" s="6"/>
      <c r="G2838" s="6"/>
      <c r="H2838" s="6"/>
      <c r="I2838" s="6"/>
      <c r="J2838" s="6"/>
      <c r="K2838" s="6"/>
      <c r="L2838" s="7"/>
    </row>
    <row r="2839" spans="1:12" ht="13.5" customHeight="1">
      <c r="A2839" s="18"/>
      <c r="B2839" s="6"/>
      <c r="C2839" s="6"/>
      <c r="D2839" s="19"/>
      <c r="E2839" s="19"/>
      <c r="F2839" s="6"/>
      <c r="G2839" s="6"/>
      <c r="H2839" s="6"/>
      <c r="I2839" s="6"/>
      <c r="J2839" s="6"/>
      <c r="K2839" s="6"/>
      <c r="L2839" s="7"/>
    </row>
    <row r="2840" spans="1:12" ht="13.5" customHeight="1">
      <c r="A2840" s="18"/>
      <c r="B2840" s="6"/>
      <c r="C2840" s="6"/>
      <c r="D2840" s="19"/>
      <c r="E2840" s="19"/>
      <c r="F2840" s="6"/>
      <c r="G2840" s="6"/>
      <c r="H2840" s="6"/>
      <c r="I2840" s="6"/>
      <c r="J2840" s="6"/>
      <c r="K2840" s="6"/>
      <c r="L2840" s="7"/>
    </row>
    <row r="2841" spans="1:12" ht="13.5" customHeight="1">
      <c r="A2841" s="18"/>
      <c r="B2841" s="6"/>
      <c r="C2841" s="6"/>
      <c r="D2841" s="19"/>
      <c r="E2841" s="19"/>
      <c r="F2841" s="6"/>
      <c r="G2841" s="6"/>
      <c r="H2841" s="6"/>
      <c r="I2841" s="6"/>
      <c r="J2841" s="6"/>
      <c r="K2841" s="6"/>
      <c r="L2841" s="7"/>
    </row>
    <row r="2842" spans="1:12" ht="13.5" customHeight="1">
      <c r="A2842" s="18"/>
      <c r="B2842" s="6"/>
      <c r="C2842" s="6"/>
      <c r="D2842" s="19"/>
      <c r="E2842" s="19"/>
      <c r="F2842" s="6"/>
      <c r="G2842" s="6"/>
      <c r="H2842" s="6"/>
      <c r="I2842" s="6"/>
      <c r="J2842" s="6"/>
      <c r="K2842" s="6"/>
      <c r="L2842" s="7"/>
    </row>
    <row r="2843" spans="1:12" ht="13.5" customHeight="1">
      <c r="A2843" s="18"/>
      <c r="B2843" s="6"/>
      <c r="C2843" s="6"/>
      <c r="D2843" s="19"/>
      <c r="E2843" s="19"/>
      <c r="F2843" s="6"/>
      <c r="G2843" s="6"/>
      <c r="H2843" s="6"/>
      <c r="I2843" s="6"/>
      <c r="J2843" s="6"/>
      <c r="K2843" s="6"/>
      <c r="L2843" s="7"/>
    </row>
    <row r="2844" spans="1:12" ht="13.5" customHeight="1">
      <c r="A2844" s="18"/>
      <c r="B2844" s="6"/>
      <c r="C2844" s="6"/>
      <c r="D2844" s="19"/>
      <c r="E2844" s="19"/>
      <c r="F2844" s="6"/>
      <c r="G2844" s="6"/>
      <c r="H2844" s="6"/>
      <c r="I2844" s="6"/>
      <c r="J2844" s="6"/>
      <c r="K2844" s="6"/>
      <c r="L2844" s="7"/>
    </row>
    <row r="2845" spans="1:12" ht="13.5" customHeight="1">
      <c r="A2845" s="18"/>
      <c r="B2845" s="6"/>
      <c r="C2845" s="6"/>
      <c r="D2845" s="19"/>
      <c r="E2845" s="19"/>
      <c r="F2845" s="6"/>
      <c r="G2845" s="6"/>
      <c r="H2845" s="6"/>
      <c r="I2845" s="6"/>
      <c r="J2845" s="6"/>
      <c r="K2845" s="6"/>
      <c r="L2845" s="7"/>
    </row>
    <row r="2846" spans="1:12" ht="13.5" customHeight="1">
      <c r="A2846" s="18"/>
      <c r="B2846" s="6"/>
      <c r="C2846" s="6"/>
      <c r="D2846" s="19"/>
      <c r="E2846" s="19"/>
      <c r="F2846" s="6"/>
      <c r="G2846" s="6"/>
      <c r="H2846" s="6"/>
      <c r="I2846" s="6"/>
      <c r="J2846" s="6"/>
      <c r="K2846" s="6"/>
      <c r="L2846" s="7"/>
    </row>
    <row r="2847" spans="1:12" ht="13.5" customHeight="1">
      <c r="A2847" s="18"/>
      <c r="B2847" s="6"/>
      <c r="C2847" s="6"/>
      <c r="D2847" s="19"/>
      <c r="E2847" s="19"/>
      <c r="F2847" s="6"/>
      <c r="G2847" s="6"/>
      <c r="H2847" s="6"/>
      <c r="I2847" s="6"/>
      <c r="J2847" s="6"/>
      <c r="K2847" s="6"/>
      <c r="L2847" s="7"/>
    </row>
    <row r="2848" spans="1:12" ht="13.5" customHeight="1">
      <c r="A2848" s="18"/>
      <c r="B2848" s="6"/>
      <c r="C2848" s="6"/>
      <c r="D2848" s="19"/>
      <c r="E2848" s="19"/>
      <c r="F2848" s="6"/>
      <c r="G2848" s="6"/>
      <c r="H2848" s="6"/>
      <c r="I2848" s="6"/>
      <c r="J2848" s="6"/>
      <c r="K2848" s="6"/>
      <c r="L2848" s="7"/>
    </row>
    <row r="2849" spans="1:12" ht="13.5" customHeight="1">
      <c r="A2849" s="18"/>
      <c r="B2849" s="6"/>
      <c r="C2849" s="6"/>
      <c r="D2849" s="19"/>
      <c r="E2849" s="19"/>
      <c r="F2849" s="6"/>
      <c r="G2849" s="6"/>
      <c r="H2849" s="6"/>
      <c r="I2849" s="6"/>
      <c r="J2849" s="6"/>
      <c r="K2849" s="6"/>
      <c r="L2849" s="7"/>
    </row>
    <row r="2850" spans="1:12" ht="13.5" customHeight="1">
      <c r="A2850" s="18"/>
      <c r="B2850" s="6"/>
      <c r="C2850" s="6"/>
      <c r="D2850" s="19"/>
      <c r="E2850" s="19"/>
      <c r="F2850" s="6"/>
      <c r="G2850" s="6"/>
      <c r="H2850" s="6"/>
      <c r="I2850" s="6"/>
      <c r="J2850" s="6"/>
      <c r="K2850" s="6"/>
      <c r="L2850" s="7"/>
    </row>
    <row r="2851" spans="1:12" ht="13.5" customHeight="1">
      <c r="A2851" s="18"/>
      <c r="B2851" s="6"/>
      <c r="C2851" s="6"/>
      <c r="D2851" s="19"/>
      <c r="E2851" s="19"/>
      <c r="F2851" s="6"/>
      <c r="G2851" s="6"/>
      <c r="H2851" s="6"/>
      <c r="I2851" s="6"/>
      <c r="J2851" s="6"/>
      <c r="K2851" s="6"/>
      <c r="L2851" s="7"/>
    </row>
    <row r="2852" spans="1:12" ht="13.5" customHeight="1">
      <c r="A2852" s="18"/>
      <c r="B2852" s="6"/>
      <c r="C2852" s="6"/>
      <c r="D2852" s="19"/>
      <c r="E2852" s="19"/>
      <c r="F2852" s="6"/>
      <c r="G2852" s="6"/>
      <c r="H2852" s="6"/>
      <c r="I2852" s="6"/>
      <c r="J2852" s="6"/>
      <c r="K2852" s="6"/>
      <c r="L2852" s="7"/>
    </row>
    <row r="2853" spans="1:12" ht="13.5" customHeight="1">
      <c r="A2853" s="18"/>
      <c r="B2853" s="6"/>
      <c r="C2853" s="6"/>
      <c r="D2853" s="19"/>
      <c r="E2853" s="19"/>
      <c r="F2853" s="6"/>
      <c r="G2853" s="6"/>
      <c r="H2853" s="6"/>
      <c r="I2853" s="6"/>
      <c r="J2853" s="6"/>
      <c r="K2853" s="6"/>
      <c r="L2853" s="7"/>
    </row>
    <row r="2854" spans="1:12" ht="13.5" customHeight="1">
      <c r="A2854" s="18"/>
      <c r="B2854" s="6"/>
      <c r="C2854" s="6"/>
      <c r="D2854" s="19"/>
      <c r="E2854" s="19"/>
      <c r="F2854" s="6"/>
      <c r="G2854" s="6"/>
      <c r="H2854" s="6"/>
      <c r="I2854" s="6"/>
      <c r="J2854" s="6"/>
      <c r="K2854" s="6"/>
      <c r="L2854" s="7"/>
    </row>
    <row r="2855" spans="1:12" ht="13.5" customHeight="1">
      <c r="A2855" s="18"/>
      <c r="B2855" s="6"/>
      <c r="C2855" s="6"/>
      <c r="D2855" s="19"/>
      <c r="E2855" s="19"/>
      <c r="F2855" s="6"/>
      <c r="G2855" s="6"/>
      <c r="H2855" s="6"/>
      <c r="I2855" s="6"/>
      <c r="J2855" s="6"/>
      <c r="K2855" s="6"/>
      <c r="L2855" s="7"/>
    </row>
    <row r="2856" spans="1:12" ht="13.5" customHeight="1">
      <c r="A2856" s="18"/>
      <c r="B2856" s="6"/>
      <c r="C2856" s="6"/>
      <c r="D2856" s="19"/>
      <c r="E2856" s="19"/>
      <c r="F2856" s="6"/>
      <c r="G2856" s="6"/>
      <c r="H2856" s="6"/>
      <c r="I2856" s="6"/>
      <c r="J2856" s="6"/>
      <c r="K2856" s="6"/>
      <c r="L2856" s="7"/>
    </row>
    <row r="2857" spans="1:12" ht="13.5" customHeight="1">
      <c r="A2857" s="18"/>
      <c r="B2857" s="6"/>
      <c r="C2857" s="6"/>
      <c r="D2857" s="19"/>
      <c r="E2857" s="19"/>
      <c r="F2857" s="6"/>
      <c r="G2857" s="6"/>
      <c r="H2857" s="6"/>
      <c r="I2857" s="6"/>
      <c r="J2857" s="6"/>
      <c r="K2857" s="6"/>
      <c r="L2857" s="7"/>
    </row>
    <row r="2858" spans="1:12" ht="13.5" customHeight="1">
      <c r="A2858" s="18"/>
      <c r="B2858" s="6"/>
      <c r="C2858" s="6"/>
      <c r="D2858" s="19"/>
      <c r="E2858" s="19"/>
      <c r="F2858" s="6"/>
      <c r="G2858" s="6"/>
      <c r="H2858" s="6"/>
      <c r="I2858" s="6"/>
      <c r="J2858" s="6"/>
      <c r="K2858" s="6"/>
      <c r="L2858" s="7"/>
    </row>
    <row r="2859" spans="1:12" ht="13.5" customHeight="1">
      <c r="A2859" s="18"/>
      <c r="B2859" s="6"/>
      <c r="C2859" s="6"/>
      <c r="D2859" s="19"/>
      <c r="E2859" s="19"/>
      <c r="F2859" s="6"/>
      <c r="G2859" s="6"/>
      <c r="H2859" s="6"/>
      <c r="I2859" s="6"/>
      <c r="J2859" s="6"/>
      <c r="K2859" s="6"/>
      <c r="L2859" s="7"/>
    </row>
    <row r="2860" spans="1:12" ht="13.5" customHeight="1">
      <c r="A2860" s="18"/>
      <c r="B2860" s="6"/>
      <c r="C2860" s="6"/>
      <c r="D2860" s="19"/>
      <c r="E2860" s="19"/>
      <c r="F2860" s="6"/>
      <c r="G2860" s="6"/>
      <c r="H2860" s="6"/>
      <c r="I2860" s="6"/>
      <c r="J2860" s="6"/>
      <c r="K2860" s="6"/>
      <c r="L2860" s="7"/>
    </row>
    <row r="2861" spans="1:12" ht="13.5" customHeight="1">
      <c r="A2861" s="18"/>
      <c r="B2861" s="6"/>
      <c r="C2861" s="6"/>
      <c r="D2861" s="19"/>
      <c r="E2861" s="19"/>
      <c r="F2861" s="6"/>
      <c r="G2861" s="6"/>
      <c r="H2861" s="6"/>
      <c r="I2861" s="6"/>
      <c r="J2861" s="6"/>
      <c r="K2861" s="6"/>
      <c r="L2861" s="7"/>
    </row>
    <row r="2862" spans="1:12" ht="13.5" customHeight="1">
      <c r="A2862" s="18"/>
      <c r="B2862" s="6"/>
      <c r="C2862" s="6"/>
      <c r="D2862" s="19"/>
      <c r="E2862" s="19"/>
      <c r="F2862" s="6"/>
      <c r="G2862" s="6"/>
      <c r="H2862" s="6"/>
      <c r="I2862" s="6"/>
      <c r="J2862" s="6"/>
      <c r="K2862" s="6"/>
      <c r="L2862" s="7"/>
    </row>
    <row r="2863" spans="1:12" ht="13.5" customHeight="1">
      <c r="A2863" s="18"/>
      <c r="B2863" s="6"/>
      <c r="C2863" s="6"/>
      <c r="D2863" s="19"/>
      <c r="E2863" s="19"/>
      <c r="F2863" s="6"/>
      <c r="G2863" s="6"/>
      <c r="H2863" s="6"/>
      <c r="I2863" s="6"/>
      <c r="J2863" s="6"/>
      <c r="K2863" s="6"/>
      <c r="L2863" s="7"/>
    </row>
    <row r="2864" spans="1:12" ht="13.5" customHeight="1">
      <c r="A2864" s="18"/>
      <c r="B2864" s="6"/>
      <c r="C2864" s="6"/>
      <c r="D2864" s="19"/>
      <c r="E2864" s="19"/>
      <c r="F2864" s="6"/>
      <c r="G2864" s="6"/>
      <c r="H2864" s="6"/>
      <c r="I2864" s="6"/>
      <c r="J2864" s="6"/>
      <c r="K2864" s="6"/>
      <c r="L2864" s="7"/>
    </row>
    <row r="2865" spans="1:12" ht="13.5" customHeight="1">
      <c r="A2865" s="18"/>
      <c r="B2865" s="6"/>
      <c r="C2865" s="6"/>
      <c r="D2865" s="19"/>
      <c r="E2865" s="19"/>
      <c r="F2865" s="6"/>
      <c r="G2865" s="6"/>
      <c r="H2865" s="6"/>
      <c r="I2865" s="6"/>
      <c r="J2865" s="6"/>
      <c r="K2865" s="6"/>
      <c r="L2865" s="7"/>
    </row>
    <row r="2866" spans="1:12" ht="13.5" customHeight="1">
      <c r="A2866" s="18"/>
      <c r="B2866" s="6"/>
      <c r="C2866" s="6"/>
      <c r="D2866" s="19"/>
      <c r="E2866" s="19"/>
      <c r="F2866" s="6"/>
      <c r="G2866" s="6"/>
      <c r="H2866" s="6"/>
      <c r="I2866" s="6"/>
      <c r="J2866" s="6"/>
      <c r="K2866" s="6"/>
      <c r="L2866" s="7"/>
    </row>
    <row r="2867" spans="1:12" ht="13.5" customHeight="1">
      <c r="A2867" s="18"/>
      <c r="B2867" s="6"/>
      <c r="C2867" s="6"/>
      <c r="D2867" s="19"/>
      <c r="E2867" s="19"/>
      <c r="F2867" s="6"/>
      <c r="G2867" s="6"/>
      <c r="H2867" s="6"/>
      <c r="I2867" s="6"/>
      <c r="J2867" s="6"/>
      <c r="K2867" s="6"/>
      <c r="L2867" s="7"/>
    </row>
    <row r="2868" spans="1:12" ht="13.5" customHeight="1">
      <c r="A2868" s="18"/>
      <c r="B2868" s="6"/>
      <c r="C2868" s="6"/>
      <c r="D2868" s="19"/>
      <c r="E2868" s="19"/>
      <c r="F2868" s="6"/>
      <c r="G2868" s="6"/>
      <c r="H2868" s="6"/>
      <c r="I2868" s="6"/>
      <c r="J2868" s="6"/>
      <c r="K2868" s="6"/>
      <c r="L2868" s="7"/>
    </row>
    <row r="2869" spans="1:12" ht="13.5" customHeight="1">
      <c r="A2869" s="18"/>
      <c r="B2869" s="6"/>
      <c r="C2869" s="6"/>
      <c r="D2869" s="19"/>
      <c r="E2869" s="19"/>
      <c r="F2869" s="6"/>
      <c r="G2869" s="6"/>
      <c r="H2869" s="6"/>
      <c r="I2869" s="6"/>
      <c r="J2869" s="6"/>
      <c r="K2869" s="6"/>
      <c r="L2869" s="7"/>
    </row>
    <row r="2870" spans="1:12" ht="13.5" customHeight="1">
      <c r="A2870" s="18"/>
      <c r="B2870" s="6"/>
      <c r="C2870" s="6"/>
      <c r="D2870" s="19"/>
      <c r="E2870" s="19"/>
      <c r="F2870" s="6"/>
      <c r="G2870" s="6"/>
      <c r="H2870" s="6"/>
      <c r="I2870" s="6"/>
      <c r="J2870" s="6"/>
      <c r="K2870" s="6"/>
      <c r="L2870" s="7"/>
    </row>
    <row r="2871" spans="1:12" ht="13.5" customHeight="1">
      <c r="A2871" s="18"/>
      <c r="B2871" s="6"/>
      <c r="C2871" s="6"/>
      <c r="D2871" s="19"/>
      <c r="E2871" s="19"/>
      <c r="F2871" s="6"/>
      <c r="G2871" s="6"/>
      <c r="H2871" s="6"/>
      <c r="I2871" s="6"/>
      <c r="J2871" s="6"/>
      <c r="K2871" s="6"/>
      <c r="L2871" s="7"/>
    </row>
    <row r="2872" spans="1:12" ht="13.5" customHeight="1">
      <c r="A2872" s="18"/>
      <c r="B2872" s="6"/>
      <c r="C2872" s="6"/>
      <c r="D2872" s="19"/>
      <c r="E2872" s="19"/>
      <c r="F2872" s="6"/>
      <c r="G2872" s="6"/>
      <c r="H2872" s="6"/>
      <c r="I2872" s="6"/>
      <c r="J2872" s="6"/>
      <c r="K2872" s="6"/>
      <c r="L2872" s="7"/>
    </row>
    <row r="2873" spans="1:12">
      <c r="A2873" s="18"/>
      <c r="B2873" s="6"/>
      <c r="C2873" s="6"/>
      <c r="D2873" s="19"/>
      <c r="E2873" s="19"/>
      <c r="F2873" s="6"/>
      <c r="G2873" s="6"/>
      <c r="H2873" s="6"/>
      <c r="I2873" s="6"/>
      <c r="J2873" s="6"/>
      <c r="K2873" s="6"/>
      <c r="L2873" s="7"/>
    </row>
    <row r="2874" spans="1:12" ht="13.5" customHeight="1">
      <c r="A2874" s="18"/>
      <c r="B2874" s="6"/>
      <c r="C2874" s="6"/>
      <c r="D2874" s="19"/>
      <c r="E2874" s="19"/>
      <c r="F2874" s="6"/>
      <c r="G2874" s="6"/>
      <c r="H2874" s="6"/>
      <c r="I2874" s="6"/>
      <c r="J2874" s="6"/>
      <c r="K2874" s="6"/>
      <c r="L2874" s="7"/>
    </row>
    <row r="2875" spans="1:12" ht="13.5" customHeight="1">
      <c r="A2875" s="18"/>
      <c r="B2875" s="6"/>
      <c r="C2875" s="6"/>
      <c r="D2875" s="19"/>
      <c r="E2875" s="19"/>
      <c r="F2875" s="6"/>
      <c r="G2875" s="6"/>
      <c r="H2875" s="6"/>
      <c r="I2875" s="6"/>
      <c r="J2875" s="6"/>
      <c r="K2875" s="6"/>
      <c r="L2875" s="7"/>
    </row>
    <row r="2876" spans="1:12" ht="13.5" customHeight="1">
      <c r="A2876" s="18"/>
      <c r="B2876" s="6"/>
      <c r="C2876" s="6"/>
      <c r="D2876" s="19"/>
      <c r="E2876" s="19"/>
      <c r="F2876" s="6"/>
      <c r="G2876" s="6"/>
      <c r="H2876" s="6"/>
      <c r="I2876" s="6"/>
      <c r="J2876" s="6"/>
      <c r="K2876" s="6"/>
      <c r="L2876" s="7"/>
    </row>
    <row r="2877" spans="1:12" ht="13.5" customHeight="1">
      <c r="A2877" s="18"/>
      <c r="B2877" s="6"/>
      <c r="C2877" s="6"/>
      <c r="D2877" s="19"/>
      <c r="E2877" s="19"/>
      <c r="F2877" s="6"/>
      <c r="G2877" s="6"/>
      <c r="H2877" s="6"/>
      <c r="I2877" s="6"/>
      <c r="J2877" s="6"/>
      <c r="K2877" s="6"/>
      <c r="L2877" s="7"/>
    </row>
    <row r="2878" spans="1:12" ht="13.5" customHeight="1">
      <c r="A2878" s="18"/>
      <c r="B2878" s="6"/>
      <c r="C2878" s="6"/>
      <c r="D2878" s="19"/>
      <c r="E2878" s="19"/>
      <c r="F2878" s="6"/>
      <c r="G2878" s="6"/>
      <c r="H2878" s="6"/>
      <c r="I2878" s="6"/>
      <c r="J2878" s="6"/>
      <c r="K2878" s="6"/>
      <c r="L2878" s="7"/>
    </row>
    <row r="2879" spans="1:12" ht="13.5" customHeight="1">
      <c r="A2879" s="18"/>
      <c r="B2879" s="6"/>
      <c r="C2879" s="6"/>
      <c r="D2879" s="19"/>
      <c r="E2879" s="19"/>
      <c r="F2879" s="6"/>
      <c r="G2879" s="6"/>
      <c r="H2879" s="6"/>
      <c r="I2879" s="6"/>
      <c r="J2879" s="6"/>
      <c r="K2879" s="6"/>
      <c r="L2879" s="7"/>
    </row>
    <row r="2880" spans="1:12" ht="13.5" customHeight="1">
      <c r="A2880" s="18"/>
      <c r="B2880" s="6"/>
      <c r="C2880" s="6"/>
      <c r="D2880" s="19"/>
      <c r="E2880" s="19"/>
      <c r="F2880" s="6"/>
      <c r="G2880" s="6"/>
      <c r="H2880" s="6"/>
      <c r="I2880" s="6"/>
      <c r="J2880" s="6"/>
      <c r="K2880" s="6"/>
      <c r="L2880" s="7"/>
    </row>
    <row r="2881" spans="1:12" ht="13.5" customHeight="1">
      <c r="A2881" s="18"/>
      <c r="B2881" s="6"/>
      <c r="C2881" s="6"/>
      <c r="D2881" s="19"/>
      <c r="E2881" s="19"/>
      <c r="F2881" s="6"/>
      <c r="G2881" s="6"/>
      <c r="H2881" s="6"/>
      <c r="I2881" s="6"/>
      <c r="J2881" s="6"/>
      <c r="K2881" s="6"/>
      <c r="L2881" s="7"/>
    </row>
    <row r="2882" spans="1:12" ht="14.25" customHeight="1">
      <c r="A2882" s="18"/>
      <c r="B2882" s="6"/>
      <c r="C2882" s="6"/>
      <c r="D2882" s="19"/>
      <c r="E2882" s="19"/>
      <c r="F2882" s="6"/>
      <c r="G2882" s="6"/>
      <c r="H2882" s="6"/>
      <c r="I2882" s="6"/>
      <c r="J2882" s="6"/>
      <c r="K2882" s="6"/>
      <c r="L2882" s="7"/>
    </row>
    <row r="2883" spans="1:12" ht="14.25" customHeight="1">
      <c r="A2883" s="18"/>
      <c r="B2883" s="6"/>
      <c r="C2883" s="6"/>
      <c r="D2883" s="19"/>
      <c r="E2883" s="19"/>
      <c r="F2883" s="6"/>
      <c r="G2883" s="6"/>
      <c r="H2883" s="6"/>
      <c r="I2883" s="6"/>
      <c r="J2883" s="6"/>
      <c r="K2883" s="6"/>
      <c r="L2883" s="7"/>
    </row>
    <row r="2884" spans="1:12" ht="14.25" customHeight="1">
      <c r="A2884" s="18"/>
      <c r="B2884" s="6"/>
      <c r="C2884" s="6"/>
      <c r="D2884" s="19"/>
      <c r="E2884" s="19"/>
      <c r="F2884" s="6"/>
      <c r="G2884" s="6"/>
      <c r="H2884" s="6"/>
      <c r="I2884" s="6"/>
      <c r="J2884" s="6"/>
      <c r="K2884" s="6"/>
      <c r="L2884" s="7"/>
    </row>
    <row r="2885" spans="1:12" ht="14.25" customHeight="1">
      <c r="A2885" s="18"/>
      <c r="B2885" s="6"/>
      <c r="C2885" s="6"/>
      <c r="D2885" s="19"/>
      <c r="E2885" s="19"/>
      <c r="F2885" s="6"/>
      <c r="G2885" s="6"/>
      <c r="H2885" s="6"/>
      <c r="I2885" s="6"/>
      <c r="J2885" s="6"/>
      <c r="K2885" s="6"/>
      <c r="L2885" s="7"/>
    </row>
    <row r="2886" spans="1:12" ht="14.25" customHeight="1">
      <c r="A2886" s="18"/>
      <c r="B2886" s="6"/>
      <c r="C2886" s="6"/>
      <c r="D2886" s="19"/>
      <c r="E2886" s="19"/>
      <c r="F2886" s="6"/>
      <c r="G2886" s="6"/>
      <c r="H2886" s="6"/>
      <c r="I2886" s="6"/>
      <c r="J2886" s="6"/>
      <c r="K2886" s="6"/>
      <c r="L2886" s="7"/>
    </row>
    <row r="2887" spans="1:12" ht="14.25" customHeight="1">
      <c r="A2887" s="18"/>
      <c r="B2887" s="6"/>
      <c r="C2887" s="6"/>
      <c r="D2887" s="19"/>
      <c r="E2887" s="19"/>
      <c r="F2887" s="6"/>
      <c r="G2887" s="6"/>
      <c r="H2887" s="6"/>
      <c r="I2887" s="6"/>
      <c r="J2887" s="6"/>
      <c r="K2887" s="6"/>
      <c r="L2887" s="7"/>
    </row>
    <row r="2888" spans="1:12" ht="14.25" customHeight="1">
      <c r="A2888" s="18"/>
      <c r="B2888" s="6"/>
      <c r="C2888" s="6"/>
      <c r="D2888" s="19"/>
      <c r="E2888" s="19"/>
      <c r="F2888" s="6"/>
      <c r="G2888" s="6"/>
      <c r="H2888" s="6"/>
      <c r="I2888" s="6"/>
      <c r="J2888" s="6"/>
      <c r="K2888" s="6"/>
      <c r="L2888" s="7"/>
    </row>
    <row r="2889" spans="1:12" ht="14.25" customHeight="1">
      <c r="A2889" s="18"/>
      <c r="B2889" s="6"/>
      <c r="C2889" s="6"/>
      <c r="D2889" s="19"/>
      <c r="E2889" s="19"/>
      <c r="F2889" s="6"/>
      <c r="G2889" s="6"/>
      <c r="H2889" s="6"/>
      <c r="I2889" s="6"/>
      <c r="J2889" s="6"/>
      <c r="K2889" s="6"/>
      <c r="L2889" s="7"/>
    </row>
    <row r="2890" spans="1:12" ht="14.25" customHeight="1">
      <c r="A2890" s="18"/>
      <c r="B2890" s="6"/>
      <c r="C2890" s="6"/>
      <c r="D2890" s="19"/>
      <c r="E2890" s="19"/>
      <c r="F2890" s="6"/>
      <c r="G2890" s="6"/>
      <c r="H2890" s="6"/>
      <c r="I2890" s="6"/>
      <c r="J2890" s="6"/>
      <c r="K2890" s="6"/>
      <c r="L2890" s="7"/>
    </row>
    <row r="2891" spans="1:12" ht="14.25" customHeight="1">
      <c r="A2891" s="18"/>
      <c r="B2891" s="6"/>
      <c r="C2891" s="20"/>
      <c r="D2891" s="19"/>
      <c r="E2891" s="19"/>
      <c r="F2891" s="6"/>
      <c r="G2891" s="6"/>
      <c r="H2891" s="6"/>
      <c r="I2891" s="6"/>
      <c r="J2891" s="6"/>
      <c r="K2891" s="6"/>
      <c r="L2891" s="7"/>
    </row>
    <row r="2892" spans="1:12" ht="14.25" customHeight="1">
      <c r="A2892" s="18"/>
      <c r="B2892" s="6"/>
      <c r="C2892" s="20"/>
      <c r="D2892" s="19"/>
      <c r="E2892" s="19"/>
      <c r="F2892" s="6"/>
      <c r="G2892" s="6"/>
      <c r="H2892" s="6"/>
      <c r="I2892" s="6"/>
      <c r="J2892" s="6"/>
      <c r="K2892" s="6"/>
      <c r="L2892" s="7"/>
    </row>
    <row r="2893" spans="1:12" ht="14.25" customHeight="1">
      <c r="A2893" s="18"/>
      <c r="B2893" s="6"/>
      <c r="C2893" s="20"/>
      <c r="D2893" s="19"/>
      <c r="E2893" s="19"/>
      <c r="F2893" s="6"/>
      <c r="G2893" s="6"/>
      <c r="H2893" s="6"/>
      <c r="I2893" s="6"/>
      <c r="J2893" s="6"/>
      <c r="K2893" s="6"/>
      <c r="L2893" s="7"/>
    </row>
    <row r="2894" spans="1:12" ht="14.25" customHeight="1">
      <c r="A2894" s="18"/>
      <c r="B2894" s="6"/>
      <c r="C2894" s="20"/>
      <c r="D2894" s="19"/>
      <c r="E2894" s="19"/>
      <c r="F2894" s="6"/>
      <c r="G2894" s="6"/>
      <c r="H2894" s="6"/>
      <c r="I2894" s="6"/>
      <c r="J2894" s="6"/>
      <c r="K2894" s="6"/>
      <c r="L2894" s="7"/>
    </row>
    <row r="2895" spans="1:12" ht="14.25" customHeight="1">
      <c r="A2895" s="18"/>
      <c r="B2895" s="6"/>
      <c r="C2895" s="20"/>
      <c r="D2895" s="19"/>
      <c r="E2895" s="19"/>
      <c r="F2895" s="6"/>
      <c r="G2895" s="6"/>
      <c r="H2895" s="6"/>
      <c r="I2895" s="6"/>
      <c r="J2895" s="6"/>
      <c r="K2895" s="6"/>
      <c r="L2895" s="7"/>
    </row>
    <row r="2896" spans="1:12" ht="14.25" customHeight="1">
      <c r="A2896" s="18"/>
      <c r="B2896" s="6"/>
      <c r="C2896" s="20"/>
      <c r="D2896" s="19"/>
      <c r="E2896" s="19"/>
      <c r="F2896" s="6"/>
      <c r="G2896" s="6"/>
      <c r="H2896" s="6"/>
      <c r="I2896" s="6"/>
      <c r="J2896" s="6"/>
      <c r="K2896" s="6"/>
      <c r="L2896" s="7"/>
    </row>
    <row r="2897" spans="1:12" ht="14.25" customHeight="1">
      <c r="A2897" s="18"/>
      <c r="B2897" s="6"/>
      <c r="C2897" s="20"/>
      <c r="D2897" s="19"/>
      <c r="E2897" s="19"/>
      <c r="F2897" s="6"/>
      <c r="G2897" s="6"/>
      <c r="H2897" s="6"/>
      <c r="I2897" s="6"/>
      <c r="J2897" s="6"/>
      <c r="K2897" s="6"/>
      <c r="L2897" s="7"/>
    </row>
    <row r="2898" spans="1:12" ht="14.25" customHeight="1">
      <c r="A2898" s="18"/>
      <c r="B2898" s="6"/>
      <c r="C2898" s="20"/>
      <c r="D2898" s="19"/>
      <c r="E2898" s="19"/>
      <c r="F2898" s="6"/>
      <c r="G2898" s="6"/>
      <c r="H2898" s="6"/>
      <c r="I2898" s="6"/>
      <c r="J2898" s="6"/>
      <c r="K2898" s="6"/>
      <c r="L2898" s="7"/>
    </row>
    <row r="2899" spans="1:12" ht="14.25" customHeight="1">
      <c r="A2899" s="18"/>
      <c r="B2899" s="6"/>
      <c r="C2899" s="20"/>
      <c r="D2899" s="19"/>
      <c r="E2899" s="19"/>
      <c r="F2899" s="6"/>
      <c r="G2899" s="6"/>
      <c r="H2899" s="6"/>
      <c r="I2899" s="6"/>
      <c r="J2899" s="6"/>
      <c r="K2899" s="6"/>
      <c r="L2899" s="7"/>
    </row>
    <row r="2900" spans="1:12" ht="14.25" customHeight="1">
      <c r="A2900" s="18"/>
      <c r="B2900" s="6"/>
      <c r="C2900" s="20"/>
      <c r="D2900" s="19"/>
      <c r="E2900" s="19"/>
      <c r="F2900" s="6"/>
      <c r="G2900" s="6"/>
      <c r="H2900" s="6"/>
      <c r="I2900" s="6"/>
      <c r="J2900" s="6"/>
      <c r="K2900" s="6"/>
      <c r="L2900" s="7"/>
    </row>
    <row r="2901" spans="1:12" ht="14.25" customHeight="1">
      <c r="A2901" s="18"/>
      <c r="B2901" s="6"/>
      <c r="C2901" s="20"/>
      <c r="D2901" s="19"/>
      <c r="E2901" s="19"/>
      <c r="F2901" s="6"/>
      <c r="G2901" s="6"/>
      <c r="H2901" s="6"/>
      <c r="I2901" s="6"/>
      <c r="J2901" s="6"/>
      <c r="K2901" s="6"/>
      <c r="L2901" s="7"/>
    </row>
    <row r="2902" spans="1:12" ht="14.25" customHeight="1">
      <c r="A2902" s="18"/>
      <c r="B2902" s="6"/>
      <c r="C2902" s="20"/>
      <c r="D2902" s="19"/>
      <c r="E2902" s="19"/>
      <c r="F2902" s="6"/>
      <c r="G2902" s="6"/>
      <c r="H2902" s="6"/>
      <c r="I2902" s="6"/>
      <c r="J2902" s="6"/>
      <c r="K2902" s="6"/>
      <c r="L2902" s="7"/>
    </row>
    <row r="2903" spans="1:12" ht="14.25" customHeight="1">
      <c r="A2903" s="18"/>
      <c r="B2903" s="6"/>
      <c r="C2903" s="20"/>
      <c r="D2903" s="19"/>
      <c r="E2903" s="19"/>
      <c r="F2903" s="6"/>
      <c r="G2903" s="6"/>
      <c r="H2903" s="6"/>
      <c r="I2903" s="6"/>
      <c r="J2903" s="6"/>
      <c r="K2903" s="6"/>
      <c r="L2903" s="7"/>
    </row>
    <row r="2904" spans="1:12" ht="14.25" customHeight="1">
      <c r="A2904" s="18"/>
      <c r="B2904" s="6"/>
      <c r="C2904" s="20"/>
      <c r="D2904" s="19"/>
      <c r="E2904" s="19"/>
      <c r="F2904" s="6"/>
      <c r="G2904" s="6"/>
      <c r="H2904" s="6"/>
      <c r="I2904" s="6"/>
      <c r="J2904" s="6"/>
      <c r="K2904" s="6"/>
      <c r="L2904" s="7"/>
    </row>
    <row r="2905" spans="1:12" ht="14.25" customHeight="1">
      <c r="A2905" s="18"/>
      <c r="B2905" s="6"/>
      <c r="C2905" s="20"/>
      <c r="D2905" s="19"/>
      <c r="E2905" s="19"/>
      <c r="F2905" s="6"/>
      <c r="G2905" s="6"/>
      <c r="H2905" s="6"/>
      <c r="I2905" s="6"/>
      <c r="J2905" s="6"/>
      <c r="K2905" s="6"/>
      <c r="L2905" s="7"/>
    </row>
    <row r="2906" spans="1:12" ht="14.25" customHeight="1">
      <c r="A2906" s="18"/>
      <c r="B2906" s="6"/>
      <c r="C2906" s="20"/>
      <c r="D2906" s="19"/>
      <c r="E2906" s="19"/>
      <c r="F2906" s="6"/>
      <c r="G2906" s="6"/>
      <c r="H2906" s="6"/>
      <c r="I2906" s="6"/>
      <c r="J2906" s="6"/>
      <c r="K2906" s="6"/>
      <c r="L2906" s="7"/>
    </row>
    <row r="2907" spans="1:12" ht="14.25" customHeight="1">
      <c r="A2907" s="18"/>
      <c r="B2907" s="6"/>
      <c r="C2907" s="20"/>
      <c r="D2907" s="19"/>
      <c r="E2907" s="19"/>
      <c r="F2907" s="6"/>
      <c r="G2907" s="6"/>
      <c r="H2907" s="6"/>
      <c r="I2907" s="6"/>
      <c r="J2907" s="6"/>
      <c r="K2907" s="6"/>
      <c r="L2907" s="7"/>
    </row>
    <row r="2908" spans="1:12" ht="14.25" customHeight="1">
      <c r="A2908" s="18"/>
      <c r="B2908" s="6"/>
      <c r="C2908" s="20"/>
      <c r="D2908" s="19"/>
      <c r="E2908" s="19"/>
      <c r="F2908" s="6"/>
      <c r="G2908" s="6"/>
      <c r="H2908" s="6"/>
      <c r="I2908" s="6"/>
      <c r="J2908" s="6"/>
      <c r="K2908" s="6"/>
      <c r="L2908" s="7"/>
    </row>
    <row r="2909" spans="1:12" ht="14.25" customHeight="1">
      <c r="A2909" s="18"/>
      <c r="B2909" s="6"/>
      <c r="C2909" s="20"/>
      <c r="D2909" s="19"/>
      <c r="E2909" s="19"/>
      <c r="F2909" s="6"/>
      <c r="G2909" s="6"/>
      <c r="H2909" s="6"/>
      <c r="I2909" s="6"/>
      <c r="J2909" s="6"/>
      <c r="K2909" s="6"/>
      <c r="L2909" s="7"/>
    </row>
    <row r="2910" spans="1:12" ht="14.25" customHeight="1">
      <c r="A2910" s="18"/>
      <c r="B2910" s="6"/>
      <c r="C2910" s="20"/>
      <c r="D2910" s="19"/>
      <c r="E2910" s="19"/>
      <c r="F2910" s="6"/>
      <c r="G2910" s="6"/>
      <c r="H2910" s="6"/>
      <c r="I2910" s="6"/>
      <c r="J2910" s="6"/>
      <c r="K2910" s="6"/>
      <c r="L2910" s="7"/>
    </row>
    <row r="2911" spans="1:12" ht="14.25" customHeight="1">
      <c r="A2911" s="18"/>
      <c r="B2911" s="6"/>
      <c r="C2911" s="20"/>
      <c r="D2911" s="19"/>
      <c r="E2911" s="19"/>
      <c r="F2911" s="6"/>
      <c r="G2911" s="6"/>
      <c r="H2911" s="6"/>
      <c r="I2911" s="6"/>
      <c r="J2911" s="6"/>
      <c r="K2911" s="6"/>
      <c r="L2911" s="7"/>
    </row>
    <row r="2912" spans="1:12" ht="14.25" customHeight="1">
      <c r="A2912" s="18"/>
      <c r="B2912" s="6"/>
      <c r="C2912" s="20"/>
      <c r="D2912" s="19"/>
      <c r="E2912" s="19"/>
      <c r="F2912" s="6"/>
      <c r="G2912" s="6"/>
      <c r="H2912" s="6"/>
      <c r="I2912" s="6"/>
      <c r="J2912" s="6"/>
      <c r="K2912" s="6"/>
      <c r="L2912" s="7"/>
    </row>
    <row r="2913" spans="1:12" ht="14.25" customHeight="1">
      <c r="A2913" s="18"/>
      <c r="B2913" s="6"/>
      <c r="C2913" s="20"/>
      <c r="D2913" s="19"/>
      <c r="E2913" s="19"/>
      <c r="F2913" s="6"/>
      <c r="G2913" s="6"/>
      <c r="H2913" s="6"/>
      <c r="I2913" s="6"/>
      <c r="J2913" s="6"/>
      <c r="K2913" s="6"/>
      <c r="L2913" s="7"/>
    </row>
    <row r="2914" spans="1:12" ht="14.25" customHeight="1">
      <c r="A2914" s="18"/>
      <c r="B2914" s="6"/>
      <c r="C2914" s="20"/>
      <c r="D2914" s="19"/>
      <c r="E2914" s="19"/>
      <c r="F2914" s="6"/>
      <c r="G2914" s="6"/>
      <c r="H2914" s="6"/>
      <c r="I2914" s="6"/>
      <c r="J2914" s="6"/>
      <c r="K2914" s="6"/>
      <c r="L2914" s="7"/>
    </row>
    <row r="2915" spans="1:12" ht="14.25" customHeight="1">
      <c r="A2915" s="18"/>
      <c r="B2915" s="6"/>
      <c r="C2915" s="20"/>
      <c r="D2915" s="19"/>
      <c r="E2915" s="19"/>
      <c r="F2915" s="6"/>
      <c r="G2915" s="6"/>
      <c r="H2915" s="6"/>
      <c r="I2915" s="6"/>
      <c r="J2915" s="6"/>
      <c r="K2915" s="6"/>
      <c r="L2915" s="7"/>
    </row>
    <row r="2916" spans="1:12" ht="14.25" customHeight="1">
      <c r="A2916" s="18"/>
      <c r="B2916" s="6"/>
      <c r="C2916" s="20"/>
      <c r="D2916" s="19"/>
      <c r="E2916" s="19"/>
      <c r="F2916" s="6"/>
      <c r="G2916" s="6"/>
      <c r="H2916" s="6"/>
      <c r="I2916" s="6"/>
      <c r="J2916" s="6"/>
      <c r="K2916" s="6"/>
      <c r="L2916" s="7"/>
    </row>
    <row r="2917" spans="1:12" ht="14.25" customHeight="1">
      <c r="A2917" s="18"/>
      <c r="B2917" s="6"/>
      <c r="C2917" s="20"/>
      <c r="D2917" s="19"/>
      <c r="E2917" s="19"/>
      <c r="F2917" s="6"/>
      <c r="G2917" s="6"/>
      <c r="H2917" s="6"/>
      <c r="I2917" s="6"/>
      <c r="J2917" s="6"/>
      <c r="K2917" s="6"/>
      <c r="L2917" s="7"/>
    </row>
    <row r="2918" spans="1:12" ht="14.25" customHeight="1">
      <c r="A2918" s="18"/>
      <c r="B2918" s="6"/>
      <c r="C2918" s="20"/>
      <c r="D2918" s="19"/>
      <c r="E2918" s="19"/>
      <c r="F2918" s="6"/>
      <c r="G2918" s="6"/>
      <c r="H2918" s="6"/>
      <c r="I2918" s="6"/>
      <c r="J2918" s="6"/>
      <c r="K2918" s="6"/>
      <c r="L2918" s="7"/>
    </row>
    <row r="2919" spans="1:12" ht="14.25" customHeight="1">
      <c r="A2919" s="18"/>
      <c r="B2919" s="6"/>
      <c r="C2919" s="20"/>
      <c r="D2919" s="19"/>
      <c r="E2919" s="19"/>
      <c r="F2919" s="6"/>
      <c r="G2919" s="6"/>
      <c r="H2919" s="6"/>
      <c r="I2919" s="6"/>
      <c r="J2919" s="6"/>
      <c r="K2919" s="6"/>
      <c r="L2919" s="7"/>
    </row>
    <row r="2920" spans="1:12" ht="14.25" customHeight="1">
      <c r="A2920" s="18"/>
      <c r="B2920" s="6"/>
      <c r="C2920" s="20"/>
      <c r="D2920" s="19"/>
      <c r="E2920" s="19"/>
      <c r="F2920" s="6"/>
      <c r="G2920" s="6"/>
      <c r="H2920" s="6"/>
      <c r="I2920" s="6"/>
      <c r="J2920" s="6"/>
      <c r="K2920" s="6"/>
      <c r="L2920" s="7"/>
    </row>
    <row r="2921" spans="1:12" ht="14.25" customHeight="1">
      <c r="A2921" s="18"/>
      <c r="B2921" s="6"/>
      <c r="C2921" s="20"/>
      <c r="D2921" s="19"/>
      <c r="E2921" s="19"/>
      <c r="F2921" s="6"/>
      <c r="G2921" s="6"/>
      <c r="H2921" s="6"/>
      <c r="I2921" s="6"/>
      <c r="J2921" s="6"/>
      <c r="K2921" s="6"/>
      <c r="L2921" s="7"/>
    </row>
    <row r="2922" spans="1:12" ht="14.25" customHeight="1">
      <c r="A2922" s="18"/>
      <c r="B2922" s="6"/>
      <c r="C2922" s="20"/>
      <c r="D2922" s="19"/>
      <c r="E2922" s="19"/>
      <c r="F2922" s="6"/>
      <c r="G2922" s="6"/>
      <c r="H2922" s="6"/>
      <c r="I2922" s="6"/>
      <c r="J2922" s="6"/>
      <c r="K2922" s="6"/>
      <c r="L2922" s="7"/>
    </row>
    <row r="2923" spans="1:12" ht="14.25" customHeight="1">
      <c r="A2923" s="18"/>
      <c r="B2923" s="6"/>
      <c r="C2923" s="20"/>
      <c r="D2923" s="19"/>
      <c r="E2923" s="19"/>
      <c r="F2923" s="6"/>
      <c r="G2923" s="6"/>
      <c r="H2923" s="6"/>
      <c r="I2923" s="6"/>
      <c r="J2923" s="6"/>
      <c r="K2923" s="6"/>
      <c r="L2923" s="7"/>
    </row>
    <row r="2924" spans="1:12" ht="14.25" customHeight="1">
      <c r="A2924" s="18"/>
      <c r="B2924" s="6"/>
      <c r="C2924" s="20"/>
      <c r="D2924" s="19"/>
      <c r="E2924" s="19"/>
      <c r="F2924" s="6"/>
      <c r="G2924" s="6"/>
      <c r="H2924" s="6"/>
      <c r="I2924" s="6"/>
      <c r="J2924" s="6"/>
      <c r="K2924" s="6"/>
      <c r="L2924" s="7"/>
    </row>
    <row r="2925" spans="1:12" ht="14.25" customHeight="1">
      <c r="A2925" s="18"/>
      <c r="B2925" s="6"/>
      <c r="C2925" s="20"/>
      <c r="D2925" s="19"/>
      <c r="E2925" s="19"/>
      <c r="F2925" s="6"/>
      <c r="G2925" s="6"/>
      <c r="H2925" s="6"/>
      <c r="I2925" s="6"/>
      <c r="J2925" s="6"/>
      <c r="K2925" s="6"/>
      <c r="L2925" s="7"/>
    </row>
    <row r="2926" spans="1:12" ht="14.25" customHeight="1">
      <c r="A2926" s="18"/>
      <c r="B2926" s="6"/>
      <c r="C2926" s="20"/>
      <c r="D2926" s="19"/>
      <c r="E2926" s="19"/>
      <c r="F2926" s="6"/>
      <c r="G2926" s="6"/>
      <c r="H2926" s="6"/>
      <c r="I2926" s="6"/>
      <c r="J2926" s="6"/>
      <c r="K2926" s="6"/>
      <c r="L2926" s="7"/>
    </row>
    <row r="2927" spans="1:12" ht="14.25" customHeight="1">
      <c r="A2927" s="18"/>
      <c r="B2927" s="6"/>
      <c r="C2927" s="20"/>
      <c r="D2927" s="19"/>
      <c r="E2927" s="19"/>
      <c r="F2927" s="6"/>
      <c r="G2927" s="6"/>
      <c r="H2927" s="6"/>
      <c r="I2927" s="6"/>
      <c r="J2927" s="6"/>
      <c r="K2927" s="6"/>
      <c r="L2927" s="7"/>
    </row>
    <row r="2928" spans="1:12" ht="14.25" customHeight="1">
      <c r="A2928" s="18"/>
      <c r="B2928" s="6"/>
      <c r="C2928" s="20"/>
      <c r="D2928" s="19"/>
      <c r="E2928" s="19"/>
      <c r="F2928" s="6"/>
      <c r="G2928" s="6"/>
      <c r="H2928" s="6"/>
      <c r="I2928" s="6"/>
      <c r="J2928" s="6"/>
      <c r="K2928" s="6"/>
      <c r="L2928" s="7"/>
    </row>
    <row r="2929" spans="1:12" ht="14.25" customHeight="1">
      <c r="A2929" s="18"/>
      <c r="B2929" s="6"/>
      <c r="C2929" s="20"/>
      <c r="D2929" s="19"/>
      <c r="E2929" s="19"/>
      <c r="F2929" s="6"/>
      <c r="G2929" s="6"/>
      <c r="H2929" s="6"/>
      <c r="I2929" s="6"/>
      <c r="J2929" s="6"/>
      <c r="K2929" s="6"/>
      <c r="L2929" s="7"/>
    </row>
    <row r="2930" spans="1:12" ht="14.25" customHeight="1">
      <c r="A2930" s="18"/>
      <c r="B2930" s="6"/>
      <c r="C2930" s="20"/>
      <c r="D2930" s="19"/>
      <c r="E2930" s="19"/>
      <c r="F2930" s="6"/>
      <c r="G2930" s="6"/>
      <c r="H2930" s="6"/>
      <c r="I2930" s="6"/>
      <c r="J2930" s="6"/>
      <c r="K2930" s="6"/>
      <c r="L2930" s="7"/>
    </row>
    <row r="2931" spans="1:12" ht="14.25" customHeight="1">
      <c r="A2931" s="18"/>
      <c r="B2931" s="6"/>
      <c r="C2931" s="20"/>
      <c r="D2931" s="19"/>
      <c r="E2931" s="19"/>
      <c r="F2931" s="6"/>
      <c r="G2931" s="6"/>
      <c r="H2931" s="6"/>
      <c r="I2931" s="6"/>
      <c r="J2931" s="6"/>
      <c r="K2931" s="6"/>
      <c r="L2931" s="7"/>
    </row>
    <row r="2932" spans="1:12" ht="14.25" customHeight="1">
      <c r="A2932" s="18"/>
      <c r="B2932" s="6"/>
      <c r="C2932" s="20"/>
      <c r="D2932" s="19"/>
      <c r="E2932" s="19"/>
      <c r="F2932" s="6"/>
      <c r="G2932" s="6"/>
      <c r="H2932" s="6"/>
      <c r="I2932" s="6"/>
      <c r="J2932" s="6"/>
      <c r="K2932" s="6"/>
      <c r="L2932" s="7"/>
    </row>
    <row r="2933" spans="1:12" ht="14.25" customHeight="1">
      <c r="A2933" s="18"/>
      <c r="B2933" s="6"/>
      <c r="C2933" s="20"/>
      <c r="D2933" s="19"/>
      <c r="E2933" s="19"/>
      <c r="F2933" s="6"/>
      <c r="G2933" s="6"/>
      <c r="H2933" s="6"/>
      <c r="I2933" s="6"/>
      <c r="J2933" s="6"/>
      <c r="K2933" s="6"/>
      <c r="L2933" s="7"/>
    </row>
    <row r="2934" spans="1:12" ht="14.25" customHeight="1">
      <c r="A2934" s="18"/>
      <c r="B2934" s="6"/>
      <c r="C2934" s="20"/>
      <c r="D2934" s="19"/>
      <c r="E2934" s="19"/>
      <c r="F2934" s="6"/>
      <c r="G2934" s="6"/>
      <c r="H2934" s="6"/>
      <c r="I2934" s="6"/>
      <c r="J2934" s="6"/>
      <c r="K2934" s="6"/>
      <c r="L2934" s="7"/>
    </row>
    <row r="2935" spans="1:12" ht="14.25" customHeight="1">
      <c r="A2935" s="18"/>
      <c r="B2935" s="6"/>
      <c r="C2935" s="20"/>
      <c r="D2935" s="19"/>
      <c r="E2935" s="19"/>
      <c r="F2935" s="6"/>
      <c r="G2935" s="6"/>
      <c r="H2935" s="6"/>
      <c r="I2935" s="6"/>
      <c r="J2935" s="6"/>
      <c r="K2935" s="6"/>
      <c r="L2935" s="7"/>
    </row>
    <row r="2936" spans="1:12" ht="14.25" customHeight="1">
      <c r="A2936" s="18"/>
      <c r="B2936" s="6"/>
      <c r="C2936" s="20"/>
      <c r="D2936" s="19"/>
      <c r="E2936" s="19"/>
      <c r="F2936" s="6"/>
      <c r="G2936" s="6"/>
      <c r="H2936" s="6"/>
      <c r="I2936" s="6"/>
      <c r="J2936" s="6"/>
      <c r="K2936" s="6"/>
      <c r="L2936" s="7"/>
    </row>
    <row r="2937" spans="1:12" ht="14.25" customHeight="1">
      <c r="A2937" s="18"/>
      <c r="B2937" s="6"/>
      <c r="C2937" s="20"/>
      <c r="D2937" s="19"/>
      <c r="E2937" s="19"/>
      <c r="F2937" s="6"/>
      <c r="G2937" s="6"/>
      <c r="H2937" s="6"/>
      <c r="I2937" s="6"/>
      <c r="J2937" s="6"/>
      <c r="K2937" s="6"/>
      <c r="L2937" s="7"/>
    </row>
    <row r="2938" spans="1:12" ht="14.25" customHeight="1">
      <c r="A2938" s="18"/>
      <c r="B2938" s="6"/>
      <c r="C2938" s="20"/>
      <c r="D2938" s="19"/>
      <c r="E2938" s="19"/>
      <c r="F2938" s="6"/>
      <c r="G2938" s="6"/>
      <c r="H2938" s="6"/>
      <c r="I2938" s="6"/>
      <c r="J2938" s="6"/>
      <c r="K2938" s="6"/>
      <c r="L2938" s="7"/>
    </row>
    <row r="2939" spans="1:12" ht="14.25" customHeight="1">
      <c r="A2939" s="18"/>
      <c r="B2939" s="6"/>
      <c r="C2939" s="20"/>
      <c r="D2939" s="19"/>
      <c r="E2939" s="19"/>
      <c r="F2939" s="6"/>
      <c r="G2939" s="6"/>
      <c r="H2939" s="6"/>
      <c r="I2939" s="6"/>
      <c r="J2939" s="6"/>
      <c r="K2939" s="6"/>
      <c r="L2939" s="7"/>
    </row>
    <row r="2940" spans="1:12" ht="14.25" customHeight="1">
      <c r="A2940" s="18"/>
      <c r="B2940" s="6"/>
      <c r="C2940" s="20"/>
      <c r="D2940" s="19"/>
      <c r="E2940" s="19"/>
      <c r="F2940" s="6"/>
      <c r="G2940" s="6"/>
      <c r="H2940" s="6"/>
      <c r="I2940" s="6"/>
      <c r="J2940" s="6"/>
      <c r="K2940" s="6"/>
      <c r="L2940" s="7"/>
    </row>
    <row r="2941" spans="1:12" ht="14.25" customHeight="1">
      <c r="A2941" s="18"/>
      <c r="B2941" s="6"/>
      <c r="C2941" s="20"/>
      <c r="D2941" s="19"/>
      <c r="E2941" s="19"/>
      <c r="F2941" s="6"/>
      <c r="G2941" s="6"/>
      <c r="H2941" s="6"/>
      <c r="I2941" s="6"/>
      <c r="J2941" s="6"/>
      <c r="K2941" s="6"/>
      <c r="L2941" s="7"/>
    </row>
    <row r="2942" spans="1:12" ht="14.25" customHeight="1">
      <c r="A2942" s="18"/>
      <c r="B2942" s="6"/>
      <c r="C2942" s="20"/>
      <c r="D2942" s="19"/>
      <c r="E2942" s="19"/>
      <c r="F2942" s="6"/>
      <c r="G2942" s="6"/>
      <c r="H2942" s="6"/>
      <c r="I2942" s="6"/>
      <c r="J2942" s="6"/>
      <c r="K2942" s="6"/>
      <c r="L2942" s="7"/>
    </row>
    <row r="2943" spans="1:12" ht="14.25" customHeight="1">
      <c r="A2943" s="18"/>
      <c r="B2943" s="6"/>
      <c r="C2943" s="20"/>
      <c r="D2943" s="19"/>
      <c r="E2943" s="19"/>
      <c r="F2943" s="6"/>
      <c r="G2943" s="6"/>
      <c r="H2943" s="6"/>
      <c r="I2943" s="6"/>
      <c r="J2943" s="6"/>
      <c r="K2943" s="6"/>
      <c r="L2943" s="7"/>
    </row>
    <row r="2944" spans="1:12" ht="14.25" customHeight="1">
      <c r="A2944" s="18"/>
      <c r="B2944" s="6"/>
      <c r="C2944" s="20"/>
      <c r="D2944" s="19"/>
      <c r="E2944" s="19"/>
      <c r="F2944" s="6"/>
      <c r="G2944" s="6"/>
      <c r="H2944" s="6"/>
      <c r="I2944" s="6"/>
      <c r="J2944" s="6"/>
      <c r="K2944" s="6"/>
      <c r="L2944" s="7"/>
    </row>
    <row r="2945" spans="1:12" ht="14.25" customHeight="1">
      <c r="A2945" s="18"/>
      <c r="B2945" s="6"/>
      <c r="C2945" s="20"/>
      <c r="D2945" s="19"/>
      <c r="E2945" s="19"/>
      <c r="F2945" s="6"/>
      <c r="G2945" s="6"/>
      <c r="H2945" s="6"/>
      <c r="I2945" s="6"/>
      <c r="J2945" s="6"/>
      <c r="K2945" s="6"/>
      <c r="L2945" s="7"/>
    </row>
    <row r="2946" spans="1:12" ht="14.25" customHeight="1">
      <c r="A2946" s="18"/>
      <c r="B2946" s="6"/>
      <c r="C2946" s="20"/>
      <c r="D2946" s="19"/>
      <c r="E2946" s="19"/>
      <c r="F2946" s="6"/>
      <c r="G2946" s="6"/>
      <c r="H2946" s="6"/>
      <c r="I2946" s="6"/>
      <c r="J2946" s="6"/>
      <c r="K2946" s="6"/>
      <c r="L2946" s="7"/>
    </row>
    <row r="2947" spans="1:12" ht="14.25" customHeight="1">
      <c r="A2947" s="18"/>
      <c r="B2947" s="6"/>
      <c r="C2947" s="20"/>
      <c r="D2947" s="19"/>
      <c r="E2947" s="19"/>
      <c r="F2947" s="6"/>
      <c r="G2947" s="6"/>
      <c r="H2947" s="6"/>
      <c r="I2947" s="6"/>
      <c r="J2947" s="6"/>
      <c r="K2947" s="6"/>
      <c r="L2947" s="7"/>
    </row>
    <row r="2948" spans="1:12" ht="14.25" customHeight="1">
      <c r="A2948" s="18"/>
      <c r="B2948" s="6"/>
      <c r="C2948" s="20"/>
      <c r="D2948" s="19"/>
      <c r="E2948" s="19"/>
      <c r="F2948" s="6"/>
      <c r="G2948" s="6"/>
      <c r="H2948" s="6"/>
      <c r="I2948" s="6"/>
      <c r="J2948" s="6"/>
      <c r="K2948" s="6"/>
      <c r="L2948" s="7"/>
    </row>
    <row r="2949" spans="1:12" ht="14.25" customHeight="1">
      <c r="A2949" s="18"/>
      <c r="B2949" s="6"/>
      <c r="C2949" s="20"/>
      <c r="D2949" s="19"/>
      <c r="E2949" s="19"/>
      <c r="F2949" s="6"/>
      <c r="G2949" s="6"/>
      <c r="H2949" s="6"/>
      <c r="I2949" s="6"/>
      <c r="J2949" s="6"/>
      <c r="K2949" s="6"/>
      <c r="L2949" s="7"/>
    </row>
    <row r="2950" spans="1:12" ht="14.25" customHeight="1">
      <c r="A2950" s="18"/>
      <c r="B2950" s="6"/>
      <c r="C2950" s="20"/>
      <c r="D2950" s="19"/>
      <c r="E2950" s="19"/>
      <c r="F2950" s="6"/>
      <c r="G2950" s="6"/>
      <c r="H2950" s="6"/>
      <c r="I2950" s="6"/>
      <c r="J2950" s="6"/>
      <c r="K2950" s="6"/>
      <c r="L2950" s="7"/>
    </row>
    <row r="2951" spans="1:12" ht="14.25" customHeight="1">
      <c r="A2951" s="18"/>
      <c r="B2951" s="6"/>
      <c r="C2951" s="20"/>
      <c r="D2951" s="19"/>
      <c r="E2951" s="19"/>
      <c r="F2951" s="6"/>
      <c r="G2951" s="6"/>
      <c r="H2951" s="6"/>
      <c r="I2951" s="6"/>
      <c r="J2951" s="6"/>
      <c r="K2951" s="6"/>
      <c r="L2951" s="7"/>
    </row>
    <row r="2952" spans="1:12" ht="14.25" customHeight="1">
      <c r="A2952" s="18"/>
      <c r="B2952" s="6"/>
      <c r="C2952" s="20"/>
      <c r="D2952" s="19"/>
      <c r="E2952" s="19"/>
      <c r="F2952" s="19"/>
      <c r="G2952" s="6"/>
      <c r="H2952" s="6"/>
      <c r="I2952" s="6"/>
      <c r="J2952" s="6"/>
      <c r="K2952" s="6"/>
      <c r="L2952" s="7"/>
    </row>
    <row r="2953" spans="1:12" ht="14.25" customHeight="1">
      <c r="A2953" s="18"/>
      <c r="B2953" s="6"/>
      <c r="C2953" s="20"/>
      <c r="D2953" s="19"/>
      <c r="E2953" s="19"/>
      <c r="F2953" s="6"/>
      <c r="G2953" s="6"/>
      <c r="H2953" s="6"/>
      <c r="I2953" s="6"/>
      <c r="J2953" s="6"/>
      <c r="K2953" s="6"/>
      <c r="L2953" s="7"/>
    </row>
    <row r="2954" spans="1:12" ht="14.25" customHeight="1">
      <c r="A2954" s="18"/>
      <c r="B2954" s="6"/>
      <c r="C2954" s="20"/>
      <c r="D2954" s="19"/>
      <c r="E2954" s="19"/>
      <c r="F2954" s="6"/>
      <c r="G2954" s="6"/>
      <c r="H2954" s="6"/>
      <c r="I2954" s="6"/>
      <c r="J2954" s="6"/>
      <c r="K2954" s="6"/>
      <c r="L2954" s="7"/>
    </row>
    <row r="2955" spans="1:12" ht="14.25" customHeight="1">
      <c r="A2955" s="18"/>
      <c r="B2955" s="6"/>
      <c r="C2955" s="20"/>
      <c r="D2955" s="19"/>
      <c r="E2955" s="19"/>
      <c r="F2955" s="6"/>
      <c r="G2955" s="6"/>
      <c r="H2955" s="6"/>
      <c r="I2955" s="6"/>
      <c r="J2955" s="6"/>
      <c r="K2955" s="6"/>
      <c r="L2955" s="7"/>
    </row>
    <row r="2956" spans="1:12" ht="14.25" customHeight="1">
      <c r="A2956" s="18"/>
      <c r="B2956" s="6"/>
      <c r="C2956" s="20"/>
      <c r="D2956" s="19"/>
      <c r="E2956" s="19"/>
      <c r="F2956" s="6"/>
      <c r="G2956" s="6"/>
      <c r="H2956" s="6"/>
      <c r="I2956" s="6"/>
      <c r="J2956" s="6"/>
      <c r="K2956" s="6"/>
      <c r="L2956" s="7"/>
    </row>
    <row r="2957" spans="1:12" ht="14.25" customHeight="1">
      <c r="A2957" s="18"/>
      <c r="B2957" s="6"/>
      <c r="C2957" s="20"/>
      <c r="D2957" s="19"/>
      <c r="E2957" s="19"/>
      <c r="F2957" s="6"/>
      <c r="G2957" s="6"/>
      <c r="H2957" s="6"/>
      <c r="I2957" s="6"/>
      <c r="J2957" s="6"/>
      <c r="K2957" s="6"/>
      <c r="L2957" s="7"/>
    </row>
    <row r="2958" spans="1:12" ht="14.25" customHeight="1">
      <c r="A2958" s="18"/>
      <c r="B2958" s="6"/>
      <c r="C2958" s="20"/>
      <c r="D2958" s="19"/>
      <c r="E2958" s="19"/>
      <c r="F2958" s="6"/>
      <c r="G2958" s="6"/>
      <c r="H2958" s="6"/>
      <c r="I2958" s="6"/>
      <c r="J2958" s="6"/>
      <c r="K2958" s="6"/>
      <c r="L2958" s="7"/>
    </row>
    <row r="2959" spans="1:12" ht="14.25" customHeight="1">
      <c r="A2959" s="18"/>
      <c r="B2959" s="6"/>
      <c r="C2959" s="20"/>
      <c r="D2959" s="19"/>
      <c r="E2959" s="19"/>
      <c r="F2959" s="6"/>
      <c r="G2959" s="6"/>
      <c r="H2959" s="6"/>
      <c r="I2959" s="6"/>
      <c r="J2959" s="6"/>
      <c r="K2959" s="6"/>
      <c r="L2959" s="7"/>
    </row>
    <row r="2960" spans="1:12" ht="14.25" customHeight="1">
      <c r="A2960" s="18"/>
      <c r="B2960" s="6"/>
      <c r="C2960" s="20"/>
      <c r="D2960" s="19"/>
      <c r="E2960" s="19"/>
      <c r="F2960" s="6"/>
      <c r="G2960" s="6"/>
      <c r="H2960" s="6"/>
      <c r="I2960" s="6"/>
      <c r="J2960" s="6"/>
      <c r="K2960" s="6"/>
      <c r="L2960" s="7"/>
    </row>
    <row r="2961" spans="1:12" ht="14.25" customHeight="1">
      <c r="A2961" s="18"/>
      <c r="B2961" s="6"/>
      <c r="C2961" s="20"/>
      <c r="D2961" s="19"/>
      <c r="E2961" s="19"/>
      <c r="F2961" s="6"/>
      <c r="G2961" s="6"/>
      <c r="H2961" s="6"/>
      <c r="I2961" s="6"/>
      <c r="J2961" s="6"/>
      <c r="K2961" s="6"/>
      <c r="L2961" s="7"/>
    </row>
    <row r="2962" spans="1:12" ht="14.25" customHeight="1">
      <c r="A2962" s="18"/>
      <c r="B2962" s="20"/>
      <c r="C2962" s="20"/>
      <c r="D2962" s="20"/>
      <c r="E2962" s="20"/>
      <c r="F2962" s="6"/>
      <c r="G2962" s="6"/>
      <c r="H2962" s="6"/>
      <c r="I2962" s="6"/>
      <c r="J2962" s="6"/>
      <c r="K2962" s="6"/>
      <c r="L2962" s="7"/>
    </row>
    <row r="2963" spans="1:12" ht="14.25" customHeight="1">
      <c r="A2963" s="18"/>
      <c r="B2963" s="20"/>
      <c r="C2963" s="20"/>
      <c r="D2963" s="20"/>
      <c r="E2963" s="20"/>
      <c r="F2963" s="6"/>
      <c r="G2963" s="6"/>
      <c r="H2963" s="6"/>
      <c r="I2963" s="6"/>
      <c r="J2963" s="6"/>
      <c r="K2963" s="6"/>
      <c r="L2963" s="7"/>
    </row>
    <row r="2964" spans="1:12" ht="14.25" customHeight="1">
      <c r="A2964" s="18"/>
      <c r="B2964" s="20"/>
      <c r="C2964" s="20"/>
      <c r="D2964" s="20"/>
      <c r="E2964" s="20"/>
      <c r="F2964" s="6"/>
      <c r="G2964" s="6"/>
      <c r="H2964" s="6"/>
      <c r="I2964" s="6"/>
      <c r="J2964" s="6"/>
      <c r="K2964" s="6"/>
      <c r="L2964" s="7"/>
    </row>
    <row r="2965" spans="1:12" ht="14.25" customHeight="1">
      <c r="A2965" s="18"/>
      <c r="B2965" s="6"/>
      <c r="C2965" s="6"/>
      <c r="D2965" s="19"/>
      <c r="E2965" s="19"/>
      <c r="F2965" s="6"/>
      <c r="G2965" s="6"/>
      <c r="H2965" s="6"/>
      <c r="I2965" s="6"/>
      <c r="J2965" s="6"/>
      <c r="K2965" s="6"/>
      <c r="L2965" s="7"/>
    </row>
    <row r="2966" spans="1:12" ht="14.25" customHeight="1">
      <c r="A2966" s="18"/>
      <c r="B2966" s="6"/>
      <c r="C2966" s="6"/>
      <c r="D2966" s="19"/>
      <c r="E2966" s="19"/>
      <c r="F2966" s="6"/>
      <c r="G2966" s="6"/>
      <c r="H2966" s="6"/>
      <c r="I2966" s="6"/>
      <c r="J2966" s="6"/>
      <c r="K2966" s="6"/>
      <c r="L2966" s="7"/>
    </row>
    <row r="2967" spans="1:12" ht="14.25" customHeight="1">
      <c r="A2967" s="18"/>
      <c r="B2967" s="6"/>
      <c r="C2967" s="6"/>
      <c r="D2967" s="19"/>
      <c r="E2967" s="19"/>
      <c r="F2967" s="6"/>
      <c r="G2967" s="6"/>
      <c r="H2967" s="6"/>
      <c r="I2967" s="6"/>
      <c r="J2967" s="6"/>
      <c r="K2967" s="6"/>
      <c r="L2967" s="7"/>
    </row>
    <row r="2968" spans="1:12" ht="14.25" customHeight="1">
      <c r="A2968" s="18"/>
      <c r="B2968" s="6"/>
      <c r="C2968" s="6"/>
      <c r="D2968" s="19"/>
      <c r="E2968" s="19"/>
      <c r="F2968" s="6"/>
      <c r="G2968" s="6"/>
      <c r="H2968" s="6"/>
      <c r="I2968" s="6"/>
      <c r="J2968" s="6"/>
      <c r="K2968" s="6"/>
      <c r="L2968" s="7"/>
    </row>
    <row r="2969" spans="1:12" ht="14.25" customHeight="1">
      <c r="A2969" s="18"/>
      <c r="B2969" s="6"/>
      <c r="C2969" s="6"/>
      <c r="D2969" s="19"/>
      <c r="E2969" s="19"/>
      <c r="F2969" s="6"/>
      <c r="G2969" s="6"/>
      <c r="H2969" s="6"/>
      <c r="I2969" s="6"/>
      <c r="J2969" s="6"/>
      <c r="K2969" s="6"/>
      <c r="L2969" s="7"/>
    </row>
    <row r="2970" spans="1:12" ht="14.25" customHeight="1">
      <c r="A2970" s="18"/>
      <c r="B2970" s="6"/>
      <c r="C2970" s="6"/>
      <c r="D2970" s="19"/>
      <c r="E2970" s="19"/>
      <c r="F2970" s="6"/>
      <c r="G2970" s="6"/>
      <c r="H2970" s="6"/>
      <c r="I2970" s="6"/>
      <c r="J2970" s="6"/>
      <c r="K2970" s="6"/>
      <c r="L2970" s="7"/>
    </row>
    <row r="2971" spans="1:12" ht="14.25" customHeight="1">
      <c r="A2971" s="18"/>
      <c r="B2971" s="6"/>
      <c r="C2971" s="6"/>
      <c r="D2971" s="19"/>
      <c r="E2971" s="19"/>
      <c r="F2971" s="6"/>
      <c r="G2971" s="6"/>
      <c r="H2971" s="6"/>
      <c r="I2971" s="6"/>
      <c r="J2971" s="6"/>
      <c r="K2971" s="6"/>
      <c r="L2971" s="7"/>
    </row>
    <row r="2972" spans="1:12" ht="14.25" customHeight="1">
      <c r="A2972" s="18"/>
      <c r="B2972" s="6"/>
      <c r="C2972" s="6"/>
      <c r="D2972" s="19"/>
      <c r="E2972" s="19"/>
      <c r="F2972" s="6"/>
      <c r="G2972" s="6"/>
      <c r="H2972" s="6"/>
      <c r="I2972" s="6"/>
      <c r="J2972" s="6"/>
      <c r="K2972" s="6"/>
      <c r="L2972" s="7"/>
    </row>
    <row r="2973" spans="1:12" ht="14.25" customHeight="1">
      <c r="A2973" s="18"/>
      <c r="B2973" s="6"/>
      <c r="C2973" s="6"/>
      <c r="D2973" s="19"/>
      <c r="E2973" s="19"/>
      <c r="F2973" s="6"/>
      <c r="G2973" s="6"/>
      <c r="H2973" s="6"/>
      <c r="I2973" s="6"/>
      <c r="J2973" s="6"/>
      <c r="K2973" s="6"/>
      <c r="L2973" s="7"/>
    </row>
    <row r="2974" spans="1:12" ht="14.25" customHeight="1">
      <c r="A2974" s="18"/>
      <c r="B2974" s="6"/>
      <c r="C2974" s="6"/>
      <c r="D2974" s="19"/>
      <c r="E2974" s="19"/>
      <c r="F2974" s="6"/>
      <c r="G2974" s="6"/>
      <c r="H2974" s="6"/>
      <c r="I2974" s="6"/>
      <c r="J2974" s="6"/>
      <c r="K2974" s="6"/>
      <c r="L2974" s="7"/>
    </row>
    <row r="2975" spans="1:12" ht="14.25" customHeight="1">
      <c r="A2975" s="18"/>
      <c r="B2975" s="6"/>
      <c r="C2975" s="6"/>
      <c r="D2975" s="19"/>
      <c r="E2975" s="19"/>
      <c r="F2975" s="6"/>
      <c r="G2975" s="6"/>
      <c r="H2975" s="6"/>
      <c r="I2975" s="6"/>
      <c r="J2975" s="6"/>
      <c r="K2975" s="6"/>
      <c r="L2975" s="7"/>
    </row>
    <row r="2976" spans="1:12" ht="14.25" customHeight="1">
      <c r="A2976" s="18"/>
      <c r="B2976" s="6"/>
      <c r="C2976" s="6"/>
      <c r="D2976" s="19"/>
      <c r="E2976" s="19"/>
      <c r="F2976" s="6"/>
      <c r="G2976" s="6"/>
      <c r="H2976" s="6"/>
      <c r="I2976" s="6"/>
      <c r="J2976" s="6"/>
      <c r="K2976" s="6"/>
      <c r="L2976" s="7"/>
    </row>
    <row r="2977" spans="1:12" ht="14.25" customHeight="1">
      <c r="A2977" s="18"/>
      <c r="B2977" s="6"/>
      <c r="C2977" s="6"/>
      <c r="D2977" s="19"/>
      <c r="E2977" s="19"/>
      <c r="F2977" s="6"/>
      <c r="G2977" s="6"/>
      <c r="H2977" s="6"/>
      <c r="I2977" s="6"/>
      <c r="J2977" s="6"/>
      <c r="K2977" s="6"/>
      <c r="L2977" s="7"/>
    </row>
    <row r="2978" spans="1:12" ht="14.25" customHeight="1">
      <c r="A2978" s="18"/>
      <c r="B2978" s="6"/>
      <c r="C2978" s="6"/>
      <c r="D2978" s="19"/>
      <c r="E2978" s="19"/>
      <c r="F2978" s="6"/>
      <c r="G2978" s="6"/>
      <c r="H2978" s="6"/>
      <c r="I2978" s="6"/>
      <c r="J2978" s="6"/>
      <c r="K2978" s="6"/>
      <c r="L2978" s="7"/>
    </row>
    <row r="2979" spans="1:12" ht="14.25" customHeight="1">
      <c r="A2979" s="18"/>
      <c r="B2979" s="6"/>
      <c r="C2979" s="6"/>
      <c r="D2979" s="19"/>
      <c r="E2979" s="19"/>
      <c r="F2979" s="6"/>
      <c r="G2979" s="6"/>
      <c r="H2979" s="6"/>
      <c r="I2979" s="6"/>
      <c r="J2979" s="6"/>
      <c r="K2979" s="6"/>
      <c r="L2979" s="7"/>
    </row>
    <row r="2980" spans="1:12" ht="14.25" customHeight="1">
      <c r="A2980" s="18"/>
      <c r="B2980" s="6"/>
      <c r="C2980" s="6"/>
      <c r="D2980" s="19"/>
      <c r="E2980" s="19"/>
      <c r="F2980" s="6"/>
      <c r="G2980" s="6"/>
      <c r="H2980" s="6"/>
      <c r="I2980" s="6"/>
      <c r="J2980" s="6"/>
      <c r="K2980" s="6"/>
      <c r="L2980" s="7"/>
    </row>
    <row r="2981" spans="1:12" ht="14.25" customHeight="1">
      <c r="A2981" s="18"/>
      <c r="B2981" s="6"/>
      <c r="C2981" s="6"/>
      <c r="D2981" s="19"/>
      <c r="E2981" s="19"/>
      <c r="F2981" s="6"/>
      <c r="G2981" s="6"/>
      <c r="H2981" s="6"/>
      <c r="I2981" s="6"/>
      <c r="J2981" s="6"/>
      <c r="K2981" s="6"/>
      <c r="L2981" s="7"/>
    </row>
    <row r="2982" spans="1:12" ht="14.25" customHeight="1">
      <c r="A2982" s="18"/>
      <c r="B2982" s="6"/>
      <c r="C2982" s="6"/>
      <c r="D2982" s="19"/>
      <c r="E2982" s="19"/>
      <c r="F2982" s="6"/>
      <c r="G2982" s="6"/>
      <c r="H2982" s="6"/>
      <c r="I2982" s="6"/>
      <c r="J2982" s="6"/>
      <c r="K2982" s="6"/>
      <c r="L2982" s="7"/>
    </row>
    <row r="2983" spans="1:12" ht="14.25" customHeight="1">
      <c r="A2983" s="18"/>
      <c r="B2983" s="6"/>
      <c r="C2983" s="6"/>
      <c r="D2983" s="19"/>
      <c r="E2983" s="19"/>
      <c r="F2983" s="6"/>
      <c r="G2983" s="6"/>
      <c r="H2983" s="6"/>
      <c r="I2983" s="6"/>
      <c r="J2983" s="6"/>
      <c r="K2983" s="6"/>
      <c r="L2983" s="7"/>
    </row>
    <row r="2984" spans="1:12" ht="14.25" customHeight="1">
      <c r="A2984" s="18"/>
      <c r="B2984" s="6"/>
      <c r="C2984" s="6"/>
      <c r="D2984" s="19"/>
      <c r="E2984" s="19"/>
      <c r="F2984" s="6"/>
      <c r="G2984" s="6"/>
      <c r="H2984" s="6"/>
      <c r="I2984" s="6"/>
      <c r="J2984" s="6"/>
      <c r="K2984" s="6"/>
      <c r="L2984" s="7"/>
    </row>
    <row r="2985" spans="1:12" ht="14.25" customHeight="1">
      <c r="A2985" s="18"/>
      <c r="B2985" s="6"/>
      <c r="C2985" s="6"/>
      <c r="D2985" s="19"/>
      <c r="E2985" s="19"/>
      <c r="F2985" s="6"/>
      <c r="G2985" s="6"/>
      <c r="H2985" s="6"/>
      <c r="I2985" s="6"/>
      <c r="J2985" s="6"/>
      <c r="K2985" s="6"/>
      <c r="L2985" s="7"/>
    </row>
    <row r="2986" spans="1:12" ht="14.25" customHeight="1">
      <c r="A2986" s="18"/>
      <c r="B2986" s="6"/>
      <c r="C2986" s="6"/>
      <c r="D2986" s="19"/>
      <c r="E2986" s="19"/>
      <c r="F2986" s="6"/>
      <c r="G2986" s="6"/>
      <c r="H2986" s="6"/>
      <c r="I2986" s="6"/>
      <c r="J2986" s="6"/>
      <c r="K2986" s="6"/>
      <c r="L2986" s="7"/>
    </row>
    <row r="2987" spans="1:12" ht="14.25" customHeight="1">
      <c r="A2987" s="18"/>
      <c r="B2987" s="6"/>
      <c r="C2987" s="6"/>
      <c r="D2987" s="19"/>
      <c r="E2987" s="19"/>
      <c r="F2987" s="6"/>
      <c r="G2987" s="6"/>
      <c r="H2987" s="6"/>
      <c r="I2987" s="6"/>
      <c r="J2987" s="6"/>
      <c r="K2987" s="6"/>
      <c r="L2987" s="7"/>
    </row>
    <row r="2988" spans="1:12" ht="14.25" customHeight="1">
      <c r="A2988" s="18"/>
      <c r="B2988" s="6"/>
      <c r="C2988" s="6"/>
      <c r="D2988" s="19"/>
      <c r="E2988" s="19"/>
      <c r="F2988" s="6"/>
      <c r="G2988" s="6"/>
      <c r="H2988" s="6"/>
      <c r="I2988" s="6"/>
      <c r="J2988" s="6"/>
      <c r="K2988" s="6"/>
      <c r="L2988" s="7"/>
    </row>
    <row r="2989" spans="1:12" ht="14.25" customHeight="1">
      <c r="A2989" s="18"/>
      <c r="B2989" s="6"/>
      <c r="C2989" s="6"/>
      <c r="D2989" s="19"/>
      <c r="E2989" s="19"/>
      <c r="F2989" s="6"/>
      <c r="G2989" s="6"/>
      <c r="H2989" s="6"/>
      <c r="I2989" s="6"/>
      <c r="J2989" s="6"/>
      <c r="K2989" s="6"/>
      <c r="L2989" s="7"/>
    </row>
    <row r="2990" spans="1:12" ht="14.25" customHeight="1">
      <c r="A2990" s="18"/>
      <c r="B2990" s="6"/>
      <c r="C2990" s="6"/>
      <c r="D2990" s="19"/>
      <c r="E2990" s="19"/>
      <c r="F2990" s="6"/>
      <c r="G2990" s="6"/>
      <c r="H2990" s="6"/>
      <c r="I2990" s="6"/>
      <c r="J2990" s="6"/>
      <c r="K2990" s="6"/>
      <c r="L2990" s="7"/>
    </row>
    <row r="2991" spans="1:12" ht="14.25" customHeight="1">
      <c r="A2991" s="18"/>
      <c r="B2991" s="6"/>
      <c r="C2991" s="6"/>
      <c r="D2991" s="19"/>
      <c r="E2991" s="19"/>
      <c r="F2991" s="6"/>
      <c r="G2991" s="6"/>
      <c r="H2991" s="6"/>
      <c r="I2991" s="6"/>
      <c r="J2991" s="6"/>
      <c r="K2991" s="6"/>
      <c r="L2991" s="7"/>
    </row>
    <row r="2992" spans="1:12" ht="14.25" customHeight="1">
      <c r="A2992" s="18"/>
      <c r="B2992" s="6"/>
      <c r="C2992" s="6"/>
      <c r="D2992" s="19"/>
      <c r="E2992" s="19"/>
      <c r="F2992" s="6"/>
      <c r="G2992" s="6"/>
      <c r="H2992" s="6"/>
      <c r="I2992" s="6"/>
      <c r="J2992" s="6"/>
      <c r="K2992" s="6"/>
      <c r="L2992" s="7"/>
    </row>
    <row r="2993" spans="1:12" ht="14.25" customHeight="1">
      <c r="A2993" s="18"/>
      <c r="B2993" s="6"/>
      <c r="C2993" s="6"/>
      <c r="D2993" s="19"/>
      <c r="E2993" s="19"/>
      <c r="F2993" s="6"/>
      <c r="G2993" s="6"/>
      <c r="H2993" s="6"/>
      <c r="I2993" s="6"/>
      <c r="J2993" s="6"/>
      <c r="K2993" s="6"/>
      <c r="L2993" s="7"/>
    </row>
    <row r="2994" spans="1:12" ht="14.25" customHeight="1">
      <c r="A2994" s="18"/>
      <c r="B2994" s="6"/>
      <c r="C2994" s="6"/>
      <c r="D2994" s="19"/>
      <c r="E2994" s="19"/>
      <c r="F2994" s="6"/>
      <c r="G2994" s="6"/>
      <c r="H2994" s="6"/>
      <c r="I2994" s="6"/>
      <c r="J2994" s="6"/>
      <c r="K2994" s="6"/>
      <c r="L2994" s="7"/>
    </row>
    <row r="2995" spans="1:12" ht="14.25" customHeight="1">
      <c r="A2995" s="18"/>
      <c r="B2995" s="6"/>
      <c r="C2995" s="6"/>
      <c r="D2995" s="19"/>
      <c r="E2995" s="19"/>
      <c r="F2995" s="6"/>
      <c r="G2995" s="6"/>
      <c r="H2995" s="6"/>
      <c r="I2995" s="6"/>
      <c r="J2995" s="6"/>
      <c r="K2995" s="6"/>
      <c r="L2995" s="7"/>
    </row>
    <row r="2996" spans="1:12" ht="14.25" customHeight="1">
      <c r="A2996" s="18"/>
      <c r="B2996" s="6"/>
      <c r="C2996" s="6"/>
      <c r="D2996" s="19"/>
      <c r="E2996" s="19"/>
      <c r="F2996" s="6"/>
      <c r="G2996" s="6"/>
      <c r="H2996" s="6"/>
      <c r="I2996" s="6"/>
      <c r="J2996" s="6"/>
      <c r="K2996" s="6"/>
      <c r="L2996" s="7"/>
    </row>
    <row r="2997" spans="1:12" ht="14.25" customHeight="1">
      <c r="A2997" s="18"/>
      <c r="B2997" s="6"/>
      <c r="C2997" s="6"/>
      <c r="D2997" s="19"/>
      <c r="E2997" s="19"/>
      <c r="F2997" s="6"/>
      <c r="G2997" s="6"/>
      <c r="H2997" s="6"/>
      <c r="I2997" s="6"/>
      <c r="J2997" s="6"/>
      <c r="K2997" s="6"/>
      <c r="L2997" s="7"/>
    </row>
    <row r="2998" spans="1:12" ht="14.25" customHeight="1">
      <c r="A2998" s="18"/>
      <c r="B2998" s="6"/>
      <c r="C2998" s="6"/>
      <c r="D2998" s="19"/>
      <c r="E2998" s="19"/>
      <c r="F2998" s="6"/>
      <c r="G2998" s="6"/>
      <c r="H2998" s="6"/>
      <c r="I2998" s="6"/>
      <c r="J2998" s="6"/>
      <c r="K2998" s="6"/>
      <c r="L2998" s="7"/>
    </row>
    <row r="2999" spans="1:12" ht="14.25" customHeight="1">
      <c r="A2999" s="18"/>
      <c r="B2999" s="6"/>
      <c r="C2999" s="6"/>
      <c r="D2999" s="19"/>
      <c r="E2999" s="19"/>
      <c r="F2999" s="6"/>
      <c r="G2999" s="6"/>
      <c r="H2999" s="6"/>
      <c r="I2999" s="6"/>
      <c r="J2999" s="6"/>
      <c r="K2999" s="6"/>
      <c r="L2999" s="7"/>
    </row>
    <row r="3000" spans="1:12" ht="14.25" customHeight="1">
      <c r="A3000" s="18"/>
      <c r="B3000" s="6"/>
      <c r="C3000" s="20"/>
      <c r="D3000" s="19"/>
      <c r="E3000" s="19"/>
      <c r="F3000" s="6"/>
      <c r="G3000" s="6"/>
      <c r="H3000" s="6"/>
      <c r="I3000" s="6"/>
      <c r="J3000" s="6"/>
      <c r="K3000" s="6"/>
      <c r="L3000" s="7"/>
    </row>
    <row r="3001" spans="1:12" ht="14.25" customHeight="1">
      <c r="A3001" s="18"/>
      <c r="B3001" s="6"/>
      <c r="C3001" s="20"/>
      <c r="D3001" s="19"/>
      <c r="E3001" s="19"/>
      <c r="F3001" s="6"/>
      <c r="G3001" s="6"/>
      <c r="H3001" s="6"/>
      <c r="I3001" s="6"/>
      <c r="J3001" s="6"/>
      <c r="K3001" s="6"/>
      <c r="L3001" s="7"/>
    </row>
    <row r="3002" spans="1:12" ht="14.25" customHeight="1">
      <c r="A3002" s="18"/>
      <c r="B3002" s="6"/>
      <c r="C3002" s="20"/>
      <c r="D3002" s="19"/>
      <c r="E3002" s="19"/>
      <c r="F3002" s="6"/>
      <c r="G3002" s="6"/>
      <c r="H3002" s="6"/>
      <c r="I3002" s="6"/>
      <c r="J3002" s="6"/>
      <c r="K3002" s="6"/>
      <c r="L3002" s="7"/>
    </row>
    <row r="3003" spans="1:12" ht="14.25" customHeight="1">
      <c r="A3003" s="18"/>
      <c r="B3003" s="6"/>
      <c r="C3003" s="6"/>
      <c r="D3003" s="19"/>
      <c r="E3003" s="19"/>
      <c r="F3003" s="6"/>
      <c r="G3003" s="6"/>
      <c r="H3003" s="6"/>
      <c r="I3003" s="6"/>
      <c r="J3003" s="6"/>
      <c r="K3003" s="6"/>
      <c r="L3003" s="7"/>
    </row>
    <row r="3004" spans="1:12" ht="14.25" customHeight="1">
      <c r="A3004" s="18"/>
      <c r="B3004" s="6"/>
      <c r="C3004" s="20"/>
      <c r="D3004" s="19"/>
      <c r="E3004" s="19"/>
      <c r="F3004" s="6"/>
      <c r="G3004" s="6"/>
      <c r="H3004" s="6"/>
      <c r="I3004" s="6"/>
      <c r="J3004" s="6"/>
      <c r="K3004" s="6"/>
      <c r="L3004" s="7"/>
    </row>
    <row r="3005" spans="1:12" ht="14.25" customHeight="1">
      <c r="A3005" s="18"/>
      <c r="B3005" s="6"/>
      <c r="C3005" s="20"/>
      <c r="D3005" s="19"/>
      <c r="E3005" s="19"/>
      <c r="F3005" s="6"/>
      <c r="G3005" s="6"/>
      <c r="H3005" s="6"/>
      <c r="I3005" s="6"/>
      <c r="J3005" s="6"/>
      <c r="K3005" s="6"/>
      <c r="L3005" s="7"/>
    </row>
    <row r="3006" spans="1:12" ht="14.25" customHeight="1">
      <c r="A3006" s="18"/>
      <c r="B3006" s="6"/>
      <c r="C3006" s="20"/>
      <c r="D3006" s="19"/>
      <c r="E3006" s="19"/>
      <c r="F3006" s="6"/>
      <c r="G3006" s="6"/>
      <c r="H3006" s="6"/>
      <c r="I3006" s="6"/>
      <c r="J3006" s="6"/>
      <c r="K3006" s="6"/>
      <c r="L3006" s="7"/>
    </row>
    <row r="3007" spans="1:12" ht="14.25" customHeight="1">
      <c r="A3007" s="18"/>
      <c r="B3007" s="6"/>
      <c r="C3007" s="20"/>
      <c r="D3007" s="19"/>
      <c r="E3007" s="19"/>
      <c r="F3007" s="6"/>
      <c r="G3007" s="6"/>
      <c r="H3007" s="6"/>
      <c r="I3007" s="6"/>
      <c r="J3007" s="6"/>
      <c r="K3007" s="6"/>
      <c r="L3007" s="7"/>
    </row>
    <row r="3008" spans="1:12" ht="14.25" customHeight="1">
      <c r="A3008" s="18"/>
      <c r="B3008" s="6"/>
      <c r="C3008" s="20"/>
      <c r="D3008" s="19"/>
      <c r="E3008" s="19"/>
      <c r="F3008" s="6"/>
      <c r="G3008" s="6"/>
      <c r="H3008" s="6"/>
      <c r="I3008" s="6"/>
      <c r="J3008" s="6"/>
      <c r="K3008" s="6"/>
      <c r="L3008" s="7"/>
    </row>
    <row r="3009" spans="1:12" ht="14.25" customHeight="1">
      <c r="A3009" s="18"/>
      <c r="B3009" s="6"/>
      <c r="C3009" s="20"/>
      <c r="D3009" s="19"/>
      <c r="E3009" s="19"/>
      <c r="F3009" s="6"/>
      <c r="G3009" s="6"/>
      <c r="H3009" s="6"/>
      <c r="I3009" s="6"/>
      <c r="J3009" s="6"/>
      <c r="K3009" s="6"/>
      <c r="L3009" s="7"/>
    </row>
    <row r="3010" spans="1:12" ht="14.25" customHeight="1">
      <c r="A3010" s="18"/>
      <c r="B3010" s="6"/>
      <c r="C3010" s="20"/>
      <c r="D3010" s="19"/>
      <c r="E3010" s="19"/>
      <c r="F3010" s="6"/>
      <c r="G3010" s="6"/>
      <c r="H3010" s="6"/>
      <c r="I3010" s="6"/>
      <c r="J3010" s="6"/>
      <c r="K3010" s="6"/>
      <c r="L3010" s="7"/>
    </row>
    <row r="3011" spans="1:12" ht="14.25" customHeight="1">
      <c r="A3011" s="18"/>
      <c r="B3011" s="6"/>
      <c r="C3011" s="20"/>
      <c r="D3011" s="19"/>
      <c r="E3011" s="19"/>
      <c r="F3011" s="6"/>
      <c r="G3011" s="6"/>
      <c r="H3011" s="6"/>
      <c r="I3011" s="6"/>
      <c r="J3011" s="6"/>
      <c r="K3011" s="6"/>
      <c r="L3011" s="7"/>
    </row>
    <row r="3012" spans="1:12" ht="14.25" customHeight="1">
      <c r="A3012" s="18"/>
      <c r="B3012" s="6"/>
      <c r="C3012" s="20"/>
      <c r="D3012" s="19"/>
      <c r="E3012" s="19"/>
      <c r="F3012" s="6"/>
      <c r="G3012" s="6"/>
      <c r="H3012" s="6"/>
      <c r="I3012" s="6"/>
      <c r="J3012" s="6"/>
      <c r="K3012" s="6"/>
      <c r="L3012" s="7"/>
    </row>
    <row r="3013" spans="1:12" ht="14.25" customHeight="1">
      <c r="A3013" s="18"/>
      <c r="B3013" s="6"/>
      <c r="C3013" s="20"/>
      <c r="D3013" s="19"/>
      <c r="E3013" s="19"/>
      <c r="F3013" s="6"/>
      <c r="G3013" s="6"/>
      <c r="H3013" s="6"/>
      <c r="I3013" s="6"/>
      <c r="J3013" s="6"/>
      <c r="K3013" s="6"/>
      <c r="L3013" s="7"/>
    </row>
    <row r="3014" spans="1:12" ht="14.25" customHeight="1">
      <c r="A3014" s="18"/>
      <c r="B3014" s="6"/>
      <c r="C3014" s="20"/>
      <c r="D3014" s="19"/>
      <c r="E3014" s="19"/>
      <c r="F3014" s="6"/>
      <c r="G3014" s="6"/>
      <c r="H3014" s="6"/>
      <c r="I3014" s="6"/>
      <c r="J3014" s="6"/>
      <c r="K3014" s="6"/>
      <c r="L3014" s="7"/>
    </row>
    <row r="3015" spans="1:12" ht="14.25" customHeight="1">
      <c r="A3015" s="18"/>
      <c r="B3015" s="6"/>
      <c r="C3015" s="20"/>
      <c r="D3015" s="19"/>
      <c r="E3015" s="19"/>
      <c r="F3015" s="6"/>
      <c r="G3015" s="6"/>
      <c r="H3015" s="6"/>
      <c r="I3015" s="6"/>
      <c r="J3015" s="6"/>
      <c r="K3015" s="6"/>
      <c r="L3015" s="7"/>
    </row>
    <row r="3016" spans="1:12" ht="14.25" customHeight="1">
      <c r="A3016" s="18"/>
      <c r="B3016" s="6"/>
      <c r="C3016" s="20"/>
      <c r="D3016" s="19"/>
      <c r="E3016" s="19"/>
      <c r="F3016" s="6"/>
      <c r="G3016" s="6"/>
      <c r="H3016" s="6"/>
      <c r="I3016" s="6"/>
      <c r="J3016" s="6"/>
      <c r="K3016" s="6"/>
      <c r="L3016" s="7"/>
    </row>
    <row r="3017" spans="1:12" ht="14.25" customHeight="1">
      <c r="A3017" s="18"/>
      <c r="B3017" s="6"/>
      <c r="C3017" s="20"/>
      <c r="D3017" s="19"/>
      <c r="E3017" s="19"/>
      <c r="F3017" s="6"/>
      <c r="G3017" s="6"/>
      <c r="H3017" s="6"/>
      <c r="I3017" s="6"/>
      <c r="J3017" s="6"/>
      <c r="K3017" s="6"/>
      <c r="L3017" s="7"/>
    </row>
    <row r="3018" spans="1:12" ht="14.25" customHeight="1">
      <c r="A3018" s="18"/>
      <c r="B3018" s="6"/>
      <c r="C3018" s="20"/>
      <c r="D3018" s="19"/>
      <c r="E3018" s="19"/>
      <c r="F3018" s="6"/>
      <c r="G3018" s="6"/>
      <c r="H3018" s="6"/>
      <c r="I3018" s="6"/>
      <c r="J3018" s="6"/>
      <c r="K3018" s="6"/>
      <c r="L3018" s="7"/>
    </row>
    <row r="3019" spans="1:12" ht="14.25" customHeight="1">
      <c r="A3019" s="18"/>
      <c r="B3019" s="6"/>
      <c r="C3019" s="20"/>
      <c r="D3019" s="19"/>
      <c r="E3019" s="19"/>
      <c r="F3019" s="6"/>
      <c r="G3019" s="6"/>
      <c r="H3019" s="6"/>
      <c r="I3019" s="6"/>
      <c r="J3019" s="6"/>
      <c r="K3019" s="6"/>
      <c r="L3019" s="7"/>
    </row>
    <row r="3020" spans="1:12" ht="14.25" customHeight="1">
      <c r="A3020" s="18"/>
      <c r="B3020" s="6"/>
      <c r="C3020" s="20"/>
      <c r="D3020" s="19"/>
      <c r="E3020" s="19"/>
      <c r="F3020" s="6"/>
      <c r="G3020" s="6"/>
      <c r="H3020" s="6"/>
      <c r="I3020" s="6"/>
      <c r="J3020" s="6"/>
      <c r="K3020" s="6"/>
      <c r="L3020" s="7"/>
    </row>
    <row r="3021" spans="1:12" ht="14.25" customHeight="1">
      <c r="A3021" s="18"/>
      <c r="B3021" s="6"/>
      <c r="C3021" s="20"/>
      <c r="D3021" s="19"/>
      <c r="E3021" s="19"/>
      <c r="F3021" s="6"/>
      <c r="G3021" s="6"/>
      <c r="H3021" s="6"/>
      <c r="I3021" s="6"/>
      <c r="J3021" s="6"/>
      <c r="K3021" s="6"/>
      <c r="L3021" s="7"/>
    </row>
    <row r="3022" spans="1:12" ht="14.25" customHeight="1">
      <c r="A3022" s="18"/>
      <c r="B3022" s="6"/>
      <c r="C3022" s="20"/>
      <c r="D3022" s="19"/>
      <c r="E3022" s="19"/>
      <c r="F3022" s="6"/>
      <c r="G3022" s="6"/>
      <c r="H3022" s="6"/>
      <c r="I3022" s="6"/>
      <c r="J3022" s="6"/>
      <c r="K3022" s="6"/>
      <c r="L3022" s="7"/>
    </row>
    <row r="3023" spans="1:12" ht="14.25" customHeight="1">
      <c r="A3023" s="18"/>
      <c r="B3023" s="6"/>
      <c r="C3023" s="20"/>
      <c r="D3023" s="19"/>
      <c r="E3023" s="19"/>
      <c r="F3023" s="6"/>
      <c r="G3023" s="6"/>
      <c r="H3023" s="6"/>
      <c r="I3023" s="6"/>
      <c r="J3023" s="6"/>
      <c r="K3023" s="6"/>
      <c r="L3023" s="7"/>
    </row>
    <row r="3024" spans="1:12" ht="14.25" customHeight="1">
      <c r="A3024" s="18"/>
      <c r="B3024" s="6"/>
      <c r="C3024" s="20"/>
      <c r="D3024" s="19"/>
      <c r="E3024" s="19"/>
      <c r="F3024" s="6"/>
      <c r="G3024" s="6"/>
      <c r="H3024" s="6"/>
      <c r="I3024" s="6"/>
      <c r="J3024" s="6"/>
      <c r="K3024" s="6"/>
      <c r="L3024" s="7"/>
    </row>
    <row r="3025" spans="1:12" ht="14.25" customHeight="1">
      <c r="A3025" s="18"/>
      <c r="B3025" s="6"/>
      <c r="C3025" s="20"/>
      <c r="D3025" s="19"/>
      <c r="E3025" s="19"/>
      <c r="F3025" s="6"/>
      <c r="G3025" s="6"/>
      <c r="H3025" s="6"/>
      <c r="I3025" s="6"/>
      <c r="J3025" s="6"/>
      <c r="K3025" s="6"/>
      <c r="L3025" s="7"/>
    </row>
    <row r="3026" spans="1:12" ht="14.25" customHeight="1">
      <c r="A3026" s="18"/>
      <c r="B3026" s="6"/>
      <c r="C3026" s="20"/>
      <c r="D3026" s="19"/>
      <c r="E3026" s="19"/>
      <c r="F3026" s="6"/>
      <c r="G3026" s="6"/>
      <c r="H3026" s="6"/>
      <c r="I3026" s="6"/>
      <c r="J3026" s="6"/>
      <c r="K3026" s="6"/>
      <c r="L3026" s="7"/>
    </row>
    <row r="3027" spans="1:12" ht="14.25" customHeight="1">
      <c r="A3027" s="18"/>
      <c r="B3027" s="6"/>
      <c r="C3027" s="20"/>
      <c r="D3027" s="19"/>
      <c r="E3027" s="19"/>
      <c r="F3027" s="6"/>
      <c r="G3027" s="6"/>
      <c r="H3027" s="6"/>
      <c r="I3027" s="6"/>
      <c r="J3027" s="6"/>
      <c r="K3027" s="6"/>
      <c r="L3027" s="7"/>
    </row>
    <row r="3028" spans="1:12" ht="14.25" customHeight="1">
      <c r="A3028" s="18"/>
      <c r="B3028" s="6"/>
      <c r="C3028" s="20"/>
      <c r="D3028" s="19"/>
      <c r="E3028" s="19"/>
      <c r="F3028" s="6"/>
      <c r="G3028" s="6"/>
      <c r="H3028" s="6"/>
      <c r="I3028" s="6"/>
      <c r="J3028" s="6"/>
      <c r="K3028" s="6"/>
      <c r="L3028" s="7"/>
    </row>
    <row r="3029" spans="1:12" ht="14.25" customHeight="1">
      <c r="A3029" s="18"/>
      <c r="B3029" s="6"/>
      <c r="C3029" s="20"/>
      <c r="D3029" s="19"/>
      <c r="E3029" s="19"/>
      <c r="F3029" s="6"/>
      <c r="G3029" s="6"/>
      <c r="H3029" s="6"/>
      <c r="I3029" s="6"/>
      <c r="J3029" s="6"/>
      <c r="K3029" s="6"/>
      <c r="L3029" s="7"/>
    </row>
    <row r="3030" spans="1:12" ht="14.25" customHeight="1">
      <c r="A3030" s="18"/>
      <c r="B3030" s="6"/>
      <c r="C3030" s="20"/>
      <c r="D3030" s="19"/>
      <c r="E3030" s="19"/>
      <c r="F3030" s="6"/>
      <c r="G3030" s="6"/>
      <c r="H3030" s="6"/>
      <c r="I3030" s="6"/>
      <c r="J3030" s="6"/>
      <c r="K3030" s="6"/>
      <c r="L3030" s="7"/>
    </row>
    <row r="3031" spans="1:12" ht="14.25" customHeight="1">
      <c r="A3031" s="18"/>
      <c r="B3031" s="6"/>
      <c r="C3031" s="20"/>
      <c r="D3031" s="19"/>
      <c r="E3031" s="19"/>
      <c r="F3031" s="6"/>
      <c r="G3031" s="6"/>
      <c r="H3031" s="6"/>
      <c r="I3031" s="6"/>
      <c r="J3031" s="6"/>
      <c r="K3031" s="6"/>
      <c r="L3031" s="7"/>
    </row>
    <row r="3032" spans="1:12" ht="14.25" customHeight="1">
      <c r="A3032" s="18"/>
      <c r="B3032" s="6"/>
      <c r="C3032" s="20"/>
      <c r="D3032" s="19"/>
      <c r="E3032" s="19"/>
      <c r="F3032" s="6"/>
      <c r="G3032" s="6"/>
      <c r="H3032" s="6"/>
      <c r="I3032" s="6"/>
      <c r="J3032" s="6"/>
      <c r="K3032" s="6"/>
      <c r="L3032" s="7"/>
    </row>
    <row r="3033" spans="1:12" ht="14.25" customHeight="1">
      <c r="A3033" s="18"/>
      <c r="B3033" s="6"/>
      <c r="C3033" s="20"/>
      <c r="D3033" s="19"/>
      <c r="E3033" s="19"/>
      <c r="F3033" s="6"/>
      <c r="G3033" s="6"/>
      <c r="H3033" s="6"/>
      <c r="I3033" s="6"/>
      <c r="J3033" s="6"/>
      <c r="K3033" s="6"/>
      <c r="L3033" s="7"/>
    </row>
    <row r="3034" spans="1:12" ht="14.25" customHeight="1">
      <c r="A3034" s="18"/>
      <c r="B3034" s="6"/>
      <c r="C3034" s="20"/>
      <c r="D3034" s="19"/>
      <c r="E3034" s="19"/>
      <c r="F3034" s="6"/>
      <c r="G3034" s="6"/>
      <c r="H3034" s="6"/>
      <c r="I3034" s="6"/>
      <c r="J3034" s="6"/>
      <c r="K3034" s="6"/>
      <c r="L3034" s="7"/>
    </row>
    <row r="3035" spans="1:12" ht="14.25" customHeight="1">
      <c r="A3035" s="18"/>
      <c r="B3035" s="6"/>
      <c r="C3035" s="20"/>
      <c r="D3035" s="19"/>
      <c r="E3035" s="19"/>
      <c r="F3035" s="6"/>
      <c r="G3035" s="6"/>
      <c r="H3035" s="6"/>
      <c r="I3035" s="6"/>
      <c r="J3035" s="6"/>
      <c r="K3035" s="6"/>
      <c r="L3035" s="7"/>
    </row>
    <row r="3036" spans="1:12" ht="14.25" customHeight="1">
      <c r="A3036" s="18"/>
      <c r="B3036" s="6"/>
      <c r="C3036" s="20"/>
      <c r="D3036" s="19"/>
      <c r="E3036" s="19"/>
      <c r="F3036" s="6"/>
      <c r="G3036" s="6"/>
      <c r="H3036" s="6"/>
      <c r="I3036" s="6"/>
      <c r="J3036" s="6"/>
      <c r="K3036" s="6"/>
      <c r="L3036" s="7"/>
    </row>
    <row r="3037" spans="1:12" ht="14.25" customHeight="1">
      <c r="A3037" s="18"/>
      <c r="B3037" s="6"/>
      <c r="C3037" s="20"/>
      <c r="D3037" s="19"/>
      <c r="E3037" s="19"/>
      <c r="F3037" s="6"/>
      <c r="G3037" s="6"/>
      <c r="H3037" s="6"/>
      <c r="I3037" s="6"/>
      <c r="J3037" s="6"/>
      <c r="K3037" s="6"/>
      <c r="L3037" s="7"/>
    </row>
    <row r="3038" spans="1:12" ht="14.25" customHeight="1">
      <c r="A3038" s="18"/>
      <c r="B3038" s="6"/>
      <c r="C3038" s="6"/>
      <c r="D3038" s="19"/>
      <c r="E3038" s="19"/>
      <c r="F3038" s="6"/>
      <c r="G3038" s="6"/>
      <c r="H3038" s="6"/>
      <c r="I3038" s="6"/>
      <c r="J3038" s="6"/>
      <c r="K3038" s="6"/>
      <c r="L3038" s="7"/>
    </row>
    <row r="3039" spans="1:12" ht="14.25" customHeight="1">
      <c r="A3039" s="18"/>
      <c r="B3039" s="6"/>
      <c r="C3039" s="20"/>
      <c r="D3039" s="19"/>
      <c r="E3039" s="19"/>
      <c r="F3039" s="6"/>
      <c r="G3039" s="6"/>
      <c r="H3039" s="6"/>
      <c r="I3039" s="6"/>
      <c r="J3039" s="6"/>
      <c r="K3039" s="6"/>
      <c r="L3039" s="7"/>
    </row>
    <row r="3040" spans="1:12" ht="14.25" customHeight="1">
      <c r="A3040" s="18"/>
      <c r="B3040" s="6"/>
      <c r="C3040" s="20"/>
      <c r="D3040" s="19"/>
      <c r="E3040" s="19"/>
      <c r="F3040" s="6"/>
      <c r="G3040" s="6"/>
      <c r="H3040" s="6"/>
      <c r="I3040" s="6"/>
      <c r="J3040" s="6"/>
      <c r="K3040" s="6"/>
      <c r="L3040" s="7"/>
    </row>
    <row r="3041" spans="1:12" ht="14.25" customHeight="1">
      <c r="A3041" s="18"/>
      <c r="B3041" s="6"/>
      <c r="C3041" s="20"/>
      <c r="D3041" s="19"/>
      <c r="E3041" s="19"/>
      <c r="F3041" s="6"/>
      <c r="G3041" s="6"/>
      <c r="H3041" s="6"/>
      <c r="I3041" s="6"/>
      <c r="J3041" s="6"/>
      <c r="K3041" s="6"/>
      <c r="L3041" s="7"/>
    </row>
    <row r="3042" spans="1:12" ht="14.25" customHeight="1">
      <c r="A3042" s="18"/>
      <c r="B3042" s="6"/>
      <c r="C3042" s="20"/>
      <c r="D3042" s="19"/>
      <c r="E3042" s="19"/>
      <c r="F3042" s="6"/>
      <c r="G3042" s="6"/>
      <c r="H3042" s="6"/>
      <c r="I3042" s="6"/>
      <c r="J3042" s="6"/>
      <c r="K3042" s="6"/>
      <c r="L3042" s="7"/>
    </row>
    <row r="3043" spans="1:12" ht="14.25" customHeight="1">
      <c r="A3043" s="18"/>
      <c r="B3043" s="6"/>
      <c r="C3043" s="20"/>
      <c r="D3043" s="19"/>
      <c r="E3043" s="19"/>
      <c r="F3043" s="6"/>
      <c r="G3043" s="6"/>
      <c r="H3043" s="6"/>
      <c r="I3043" s="6"/>
      <c r="J3043" s="6"/>
      <c r="K3043" s="6"/>
      <c r="L3043" s="7"/>
    </row>
    <row r="3044" spans="1:12" ht="14.25" customHeight="1">
      <c r="A3044" s="18"/>
      <c r="B3044" s="6"/>
      <c r="C3044" s="6"/>
      <c r="D3044" s="19"/>
      <c r="E3044" s="19"/>
      <c r="F3044" s="6"/>
      <c r="G3044" s="6"/>
      <c r="H3044" s="6"/>
      <c r="I3044" s="6"/>
      <c r="J3044" s="6"/>
      <c r="K3044" s="6"/>
      <c r="L3044" s="7"/>
    </row>
    <row r="3045" spans="1:12" ht="14.25" customHeight="1">
      <c r="A3045" s="18"/>
      <c r="B3045" s="6"/>
      <c r="C3045" s="20"/>
      <c r="D3045" s="19"/>
      <c r="E3045" s="19"/>
      <c r="F3045" s="6"/>
      <c r="G3045" s="6"/>
      <c r="H3045" s="6"/>
      <c r="I3045" s="6"/>
      <c r="J3045" s="6"/>
      <c r="K3045" s="6"/>
      <c r="L3045" s="7"/>
    </row>
    <row r="3046" spans="1:12" ht="14.25" customHeight="1">
      <c r="A3046" s="18"/>
      <c r="B3046" s="6"/>
      <c r="C3046" s="20"/>
      <c r="D3046" s="19"/>
      <c r="E3046" s="19"/>
      <c r="F3046" s="6"/>
      <c r="G3046" s="6"/>
      <c r="H3046" s="6"/>
      <c r="I3046" s="6"/>
      <c r="J3046" s="6"/>
      <c r="K3046" s="6"/>
      <c r="L3046" s="7"/>
    </row>
    <row r="3047" spans="1:12" ht="14.25" customHeight="1">
      <c r="A3047" s="18"/>
      <c r="B3047" s="6"/>
      <c r="C3047" s="20"/>
      <c r="D3047" s="19"/>
      <c r="E3047" s="19"/>
      <c r="F3047" s="6"/>
      <c r="G3047" s="6"/>
      <c r="H3047" s="6"/>
      <c r="I3047" s="6"/>
      <c r="J3047" s="6"/>
      <c r="K3047" s="6"/>
      <c r="L3047" s="7"/>
    </row>
    <row r="3048" spans="1:12" ht="14.25" customHeight="1">
      <c r="A3048" s="18"/>
      <c r="B3048" s="6"/>
      <c r="C3048" s="20"/>
      <c r="D3048" s="19"/>
      <c r="E3048" s="19"/>
      <c r="F3048" s="6"/>
      <c r="G3048" s="6"/>
      <c r="H3048" s="6"/>
      <c r="I3048" s="6"/>
      <c r="J3048" s="6"/>
      <c r="K3048" s="6"/>
      <c r="L3048" s="7"/>
    </row>
    <row r="3049" spans="1:12" ht="14.25" customHeight="1">
      <c r="A3049" s="18"/>
      <c r="B3049" s="6"/>
      <c r="C3049" s="20"/>
      <c r="D3049" s="19"/>
      <c r="E3049" s="19"/>
      <c r="F3049" s="6"/>
      <c r="G3049" s="6"/>
      <c r="H3049" s="6"/>
      <c r="I3049" s="6"/>
      <c r="J3049" s="6"/>
      <c r="K3049" s="6"/>
      <c r="L3049" s="7"/>
    </row>
    <row r="3050" spans="1:12" ht="14.25" customHeight="1">
      <c r="A3050" s="18"/>
      <c r="B3050" s="6"/>
      <c r="C3050" s="20"/>
      <c r="D3050" s="19"/>
      <c r="E3050" s="19"/>
      <c r="F3050" s="6"/>
      <c r="G3050" s="6"/>
      <c r="H3050" s="6"/>
      <c r="I3050" s="6"/>
      <c r="J3050" s="6"/>
      <c r="K3050" s="6"/>
      <c r="L3050" s="7"/>
    </row>
    <row r="3051" spans="1:12" ht="14.25" customHeight="1">
      <c r="A3051" s="18"/>
      <c r="B3051" s="6"/>
      <c r="C3051" s="20"/>
      <c r="D3051" s="19"/>
      <c r="E3051" s="19"/>
      <c r="F3051" s="6"/>
      <c r="G3051" s="6"/>
      <c r="H3051" s="6"/>
      <c r="I3051" s="6"/>
      <c r="J3051" s="6"/>
      <c r="K3051" s="6"/>
      <c r="L3051" s="7"/>
    </row>
    <row r="3052" spans="1:12" ht="14.25" customHeight="1">
      <c r="A3052" s="18"/>
      <c r="B3052" s="6"/>
      <c r="C3052" s="20"/>
      <c r="D3052" s="19"/>
      <c r="E3052" s="19"/>
      <c r="F3052" s="6"/>
      <c r="G3052" s="6"/>
      <c r="H3052" s="6"/>
      <c r="I3052" s="6"/>
      <c r="J3052" s="6"/>
      <c r="K3052" s="6"/>
      <c r="L3052" s="7"/>
    </row>
    <row r="3053" spans="1:12" ht="14.25" customHeight="1">
      <c r="A3053" s="18"/>
      <c r="B3053" s="6"/>
      <c r="C3053" s="20"/>
      <c r="D3053" s="19"/>
      <c r="E3053" s="19"/>
      <c r="F3053" s="6"/>
      <c r="G3053" s="6"/>
      <c r="H3053" s="6"/>
      <c r="I3053" s="6"/>
      <c r="J3053" s="6"/>
      <c r="K3053" s="6"/>
      <c r="L3053" s="7"/>
    </row>
    <row r="3054" spans="1:12" ht="14.25" customHeight="1">
      <c r="A3054" s="18"/>
      <c r="B3054" s="6"/>
      <c r="C3054" s="6"/>
      <c r="D3054" s="19"/>
      <c r="E3054" s="19"/>
      <c r="F3054" s="6"/>
      <c r="G3054" s="6"/>
      <c r="H3054" s="6"/>
      <c r="I3054" s="6"/>
      <c r="J3054" s="6"/>
      <c r="K3054" s="6"/>
      <c r="L3054" s="7"/>
    </row>
    <row r="3055" spans="1:12" ht="14.25" customHeight="1">
      <c r="A3055" s="18"/>
      <c r="B3055" s="6"/>
      <c r="C3055" s="20"/>
      <c r="D3055" s="19"/>
      <c r="E3055" s="19"/>
      <c r="F3055" s="6"/>
      <c r="G3055" s="6"/>
      <c r="H3055" s="6"/>
      <c r="I3055" s="6"/>
      <c r="J3055" s="6"/>
      <c r="K3055" s="6"/>
      <c r="L3055" s="7"/>
    </row>
    <row r="3056" spans="1:12" ht="14.25" customHeight="1">
      <c r="A3056" s="18"/>
      <c r="B3056" s="6"/>
      <c r="C3056" s="20"/>
      <c r="D3056" s="19"/>
      <c r="E3056" s="19"/>
      <c r="F3056" s="6"/>
      <c r="G3056" s="6"/>
      <c r="H3056" s="6"/>
      <c r="I3056" s="6"/>
      <c r="J3056" s="6"/>
      <c r="K3056" s="6"/>
      <c r="L3056" s="7"/>
    </row>
    <row r="3057" spans="1:12" ht="14.25" customHeight="1">
      <c r="A3057" s="18"/>
      <c r="B3057" s="6"/>
      <c r="C3057" s="20"/>
      <c r="D3057" s="19"/>
      <c r="E3057" s="19"/>
      <c r="F3057" s="6"/>
      <c r="G3057" s="6"/>
      <c r="H3057" s="6"/>
      <c r="I3057" s="6"/>
      <c r="J3057" s="6"/>
      <c r="K3057" s="6"/>
      <c r="L3057" s="7"/>
    </row>
    <row r="3058" spans="1:12" ht="14.25" customHeight="1">
      <c r="A3058" s="18"/>
      <c r="B3058" s="6"/>
      <c r="C3058" s="20"/>
      <c r="D3058" s="20"/>
      <c r="E3058" s="19"/>
      <c r="F3058" s="6"/>
      <c r="G3058" s="6"/>
      <c r="H3058" s="6"/>
      <c r="I3058" s="6"/>
      <c r="J3058" s="6"/>
      <c r="K3058" s="6"/>
      <c r="L3058" s="7"/>
    </row>
    <row r="3059" spans="1:12" ht="14.25" customHeight="1">
      <c r="A3059" s="18"/>
      <c r="B3059" s="6"/>
      <c r="C3059" s="6"/>
      <c r="D3059" s="19"/>
      <c r="E3059" s="19"/>
      <c r="F3059" s="6"/>
      <c r="G3059" s="6"/>
      <c r="H3059" s="6"/>
      <c r="I3059" s="6"/>
      <c r="J3059" s="6"/>
      <c r="K3059" s="6"/>
      <c r="L3059" s="7"/>
    </row>
    <row r="3060" spans="1:12" ht="14.25" customHeight="1">
      <c r="A3060" s="18"/>
      <c r="B3060" s="6"/>
      <c r="C3060" s="6"/>
      <c r="D3060" s="19"/>
      <c r="E3060" s="19"/>
      <c r="F3060" s="6"/>
      <c r="G3060" s="6"/>
      <c r="H3060" s="6"/>
      <c r="I3060" s="6"/>
      <c r="J3060" s="6"/>
      <c r="K3060" s="6"/>
      <c r="L3060" s="7"/>
    </row>
    <row r="3061" spans="1:12" ht="14.25" customHeight="1">
      <c r="A3061" s="18"/>
      <c r="B3061" s="6"/>
      <c r="C3061" s="6"/>
      <c r="D3061" s="19"/>
      <c r="E3061" s="19"/>
      <c r="F3061" s="6"/>
      <c r="G3061" s="6"/>
      <c r="H3061" s="6"/>
      <c r="I3061" s="6"/>
      <c r="J3061" s="6"/>
      <c r="K3061" s="6"/>
      <c r="L3061" s="7"/>
    </row>
    <row r="3062" spans="1:12" ht="14.25" customHeight="1">
      <c r="A3062" s="18"/>
      <c r="B3062" s="6"/>
      <c r="C3062" s="6"/>
      <c r="D3062" s="19"/>
      <c r="E3062" s="19"/>
      <c r="F3062" s="6"/>
      <c r="G3062" s="6"/>
      <c r="H3062" s="6"/>
      <c r="I3062" s="6"/>
      <c r="J3062" s="6"/>
      <c r="K3062" s="6"/>
      <c r="L3062" s="7"/>
    </row>
    <row r="3063" spans="1:12" ht="14.25" customHeight="1">
      <c r="A3063" s="18"/>
      <c r="B3063" s="6"/>
      <c r="C3063" s="6"/>
      <c r="D3063" s="19"/>
      <c r="E3063" s="19"/>
      <c r="F3063" s="6"/>
      <c r="G3063" s="6"/>
      <c r="H3063" s="6"/>
      <c r="I3063" s="6"/>
      <c r="J3063" s="6"/>
      <c r="K3063" s="6"/>
      <c r="L3063" s="7"/>
    </row>
    <row r="3064" spans="1:12" ht="14.25" customHeight="1">
      <c r="A3064" s="18"/>
      <c r="B3064" s="6"/>
      <c r="C3064" s="6"/>
      <c r="D3064" s="19"/>
      <c r="E3064" s="19"/>
      <c r="F3064" s="6"/>
      <c r="G3064" s="6"/>
      <c r="H3064" s="6"/>
      <c r="I3064" s="6"/>
      <c r="J3064" s="6"/>
      <c r="K3064" s="6"/>
      <c r="L3064" s="7"/>
    </row>
    <row r="3065" spans="1:12" ht="14.25" customHeight="1">
      <c r="A3065" s="18"/>
      <c r="B3065" s="6"/>
      <c r="C3065" s="6"/>
      <c r="D3065" s="19"/>
      <c r="E3065" s="19"/>
      <c r="F3065" s="6"/>
      <c r="G3065" s="6"/>
      <c r="H3065" s="6"/>
      <c r="I3065" s="6"/>
      <c r="J3065" s="6"/>
      <c r="K3065" s="6"/>
      <c r="L3065" s="7"/>
    </row>
    <row r="3066" spans="1:12" ht="14.25" customHeight="1">
      <c r="A3066" s="18"/>
      <c r="B3066" s="6"/>
      <c r="C3066" s="20"/>
      <c r="D3066" s="19"/>
      <c r="E3066" s="19"/>
      <c r="F3066" s="6"/>
      <c r="G3066" s="6"/>
      <c r="H3066" s="6"/>
      <c r="I3066" s="6"/>
      <c r="J3066" s="6"/>
      <c r="K3066" s="6"/>
      <c r="L3066" s="7"/>
    </row>
    <row r="3067" spans="1:12" ht="14.25" customHeight="1">
      <c r="A3067" s="18"/>
      <c r="B3067" s="6"/>
      <c r="C3067" s="20"/>
      <c r="D3067" s="19"/>
      <c r="E3067" s="19"/>
      <c r="F3067" s="6"/>
      <c r="G3067" s="6"/>
      <c r="H3067" s="6"/>
      <c r="I3067" s="6"/>
      <c r="J3067" s="6"/>
      <c r="K3067" s="6"/>
      <c r="L3067" s="7"/>
    </row>
    <row r="3068" spans="1:12" ht="14.25" customHeight="1">
      <c r="A3068" s="18"/>
      <c r="B3068" s="6"/>
      <c r="C3068" s="20"/>
      <c r="D3068" s="20"/>
      <c r="E3068" s="19"/>
      <c r="F3068" s="6"/>
      <c r="G3068" s="6"/>
      <c r="H3068" s="6"/>
      <c r="I3068" s="6"/>
      <c r="J3068" s="6"/>
      <c r="K3068" s="6"/>
      <c r="L3068" s="7"/>
    </row>
    <row r="3069" spans="1:12" ht="14.25" customHeight="1">
      <c r="A3069" s="18"/>
      <c r="B3069" s="6"/>
      <c r="C3069" s="20"/>
      <c r="D3069" s="19"/>
      <c r="E3069" s="19"/>
      <c r="F3069" s="6"/>
      <c r="G3069" s="6"/>
      <c r="H3069" s="6"/>
      <c r="I3069" s="6"/>
      <c r="J3069" s="6"/>
      <c r="K3069" s="6"/>
      <c r="L3069" s="7"/>
    </row>
    <row r="3070" spans="1:12" ht="13.5" customHeight="1">
      <c r="A3070" s="18"/>
      <c r="B3070" s="20"/>
      <c r="C3070" s="20"/>
      <c r="D3070" s="20"/>
      <c r="E3070" s="6"/>
      <c r="F3070" s="6"/>
      <c r="G3070" s="6"/>
      <c r="H3070" s="6"/>
      <c r="I3070" s="6"/>
      <c r="J3070" s="6"/>
      <c r="K3070" s="6"/>
      <c r="L3070" s="7"/>
    </row>
    <row r="3071" spans="1:12" ht="14.25" customHeight="1">
      <c r="A3071" s="18"/>
      <c r="B3071" s="20"/>
      <c r="C3071" s="20"/>
      <c r="D3071" s="20"/>
      <c r="E3071" s="6"/>
      <c r="F3071" s="6"/>
      <c r="G3071" s="6"/>
      <c r="H3071" s="6"/>
      <c r="I3071" s="6"/>
      <c r="J3071" s="6"/>
      <c r="K3071" s="6"/>
      <c r="L3071" s="7"/>
    </row>
    <row r="3072" spans="1:12" ht="14.25" customHeight="1">
      <c r="A3072" s="18"/>
      <c r="B3072" s="6"/>
      <c r="C3072" s="20"/>
      <c r="D3072" s="20"/>
      <c r="E3072" s="19"/>
      <c r="F3072" s="6"/>
      <c r="G3072" s="6"/>
      <c r="H3072" s="6"/>
      <c r="I3072" s="6"/>
      <c r="J3072" s="6"/>
      <c r="K3072" s="6"/>
      <c r="L3072" s="7"/>
    </row>
    <row r="3073" spans="1:12" ht="14.25" customHeight="1">
      <c r="A3073" s="18"/>
      <c r="B3073" s="6"/>
      <c r="C3073" s="20"/>
      <c r="D3073" s="20"/>
      <c r="E3073" s="19"/>
      <c r="F3073" s="6"/>
      <c r="G3073" s="6"/>
      <c r="H3073" s="6"/>
      <c r="I3073" s="6"/>
      <c r="J3073" s="6"/>
      <c r="K3073" s="6"/>
      <c r="L3073" s="7"/>
    </row>
    <row r="3074" spans="1:12" ht="14.25" customHeight="1">
      <c r="A3074" s="18"/>
      <c r="B3074" s="6"/>
      <c r="C3074" s="20"/>
      <c r="D3074" s="20"/>
      <c r="E3074" s="19"/>
      <c r="F3074" s="6"/>
      <c r="G3074" s="6"/>
      <c r="H3074" s="6"/>
      <c r="I3074" s="6"/>
      <c r="J3074" s="6"/>
      <c r="K3074" s="6"/>
      <c r="L3074" s="7"/>
    </row>
    <row r="3075" spans="1:12">
      <c r="A3075" s="18"/>
      <c r="B3075" s="6"/>
      <c r="C3075" s="20"/>
      <c r="D3075" s="20"/>
      <c r="E3075" s="19"/>
      <c r="F3075" s="6"/>
      <c r="G3075" s="6"/>
      <c r="H3075" s="6"/>
      <c r="I3075" s="6"/>
      <c r="J3075" s="6"/>
      <c r="K3075" s="6"/>
      <c r="L3075" s="7"/>
    </row>
    <row r="3076" spans="1:12">
      <c r="A3076" s="18"/>
      <c r="B3076" s="6"/>
      <c r="C3076" s="20"/>
      <c r="D3076" s="20"/>
      <c r="E3076" s="19"/>
      <c r="F3076" s="6"/>
      <c r="G3076" s="6"/>
      <c r="H3076" s="6"/>
      <c r="I3076" s="6"/>
      <c r="J3076" s="6"/>
      <c r="K3076" s="6"/>
      <c r="L3076" s="7"/>
    </row>
    <row r="3077" spans="1:12">
      <c r="A3077" s="18"/>
      <c r="B3077" s="6"/>
      <c r="C3077" s="20"/>
      <c r="D3077" s="20"/>
      <c r="E3077" s="19"/>
      <c r="F3077" s="6"/>
      <c r="G3077" s="6"/>
      <c r="H3077" s="6"/>
      <c r="I3077" s="6"/>
      <c r="J3077" s="6"/>
      <c r="K3077" s="6"/>
      <c r="L3077" s="7"/>
    </row>
    <row r="3078" spans="1:12">
      <c r="A3078" s="18"/>
      <c r="B3078" s="6"/>
      <c r="C3078" s="20"/>
      <c r="D3078" s="20"/>
      <c r="E3078" s="19"/>
      <c r="F3078" s="6"/>
      <c r="G3078" s="6"/>
      <c r="H3078" s="6"/>
      <c r="I3078" s="6"/>
      <c r="J3078" s="6"/>
      <c r="K3078" s="6"/>
      <c r="L3078" s="7"/>
    </row>
    <row r="3079" spans="1:12">
      <c r="A3079" s="18"/>
      <c r="B3079" s="6"/>
      <c r="C3079" s="20"/>
      <c r="D3079" s="19"/>
      <c r="E3079" s="19"/>
      <c r="F3079" s="6"/>
      <c r="G3079" s="6"/>
      <c r="H3079" s="6"/>
      <c r="I3079" s="6"/>
      <c r="J3079" s="6"/>
      <c r="K3079" s="6"/>
      <c r="L3079" s="7"/>
    </row>
    <row r="3080" spans="1:12">
      <c r="A3080" s="18"/>
      <c r="B3080" s="6"/>
      <c r="C3080" s="20"/>
      <c r="D3080" s="20"/>
      <c r="E3080" s="19"/>
      <c r="F3080" s="6"/>
      <c r="G3080" s="6"/>
      <c r="H3080" s="6"/>
      <c r="I3080" s="6"/>
      <c r="J3080" s="6"/>
      <c r="K3080" s="6"/>
      <c r="L3080" s="7"/>
    </row>
    <row r="3081" spans="1:12">
      <c r="A3081" s="18"/>
      <c r="B3081" s="20"/>
      <c r="C3081" s="20"/>
      <c r="D3081" s="20"/>
      <c r="E3081" s="19"/>
      <c r="F3081" s="6"/>
      <c r="G3081" s="6"/>
      <c r="H3081" s="6"/>
      <c r="I3081" s="6"/>
      <c r="J3081" s="6"/>
      <c r="K3081" s="6"/>
      <c r="L3081" s="7"/>
    </row>
    <row r="3082" spans="1:12">
      <c r="A3082" s="18"/>
      <c r="B3082" s="6"/>
      <c r="C3082" s="20"/>
      <c r="D3082" s="19"/>
      <c r="E3082" s="19"/>
      <c r="F3082" s="6"/>
      <c r="G3082" s="6"/>
      <c r="H3082" s="6"/>
      <c r="I3082" s="6"/>
      <c r="J3082" s="6"/>
      <c r="K3082" s="6"/>
      <c r="L3082" s="7"/>
    </row>
    <row r="3083" spans="1:12">
      <c r="A3083" s="18"/>
      <c r="B3083" s="20"/>
      <c r="C3083" s="20"/>
      <c r="D3083" s="20"/>
      <c r="E3083" s="19"/>
      <c r="F3083" s="6"/>
      <c r="G3083" s="6"/>
      <c r="H3083" s="6"/>
      <c r="I3083" s="6"/>
      <c r="J3083" s="6"/>
      <c r="K3083" s="6"/>
      <c r="L3083" s="7"/>
    </row>
    <row r="3084" spans="1:12">
      <c r="A3084" s="18"/>
      <c r="B3084" s="20"/>
      <c r="C3084" s="20"/>
      <c r="D3084" s="20"/>
      <c r="E3084" s="19"/>
      <c r="F3084" s="6"/>
      <c r="G3084" s="6"/>
      <c r="H3084" s="6"/>
      <c r="I3084" s="6"/>
      <c r="J3084" s="6"/>
      <c r="K3084" s="6"/>
      <c r="L3084" s="7"/>
    </row>
    <row r="3085" spans="1:12">
      <c r="A3085" s="18"/>
      <c r="B3085" s="20"/>
      <c r="C3085" s="20"/>
      <c r="D3085" s="20"/>
      <c r="E3085" s="19"/>
      <c r="F3085" s="6"/>
      <c r="G3085" s="6"/>
      <c r="H3085" s="6"/>
      <c r="I3085" s="6"/>
      <c r="J3085" s="6"/>
      <c r="K3085" s="6"/>
      <c r="L3085" s="7"/>
    </row>
    <row r="3086" spans="1:12">
      <c r="A3086" s="18"/>
      <c r="B3086" s="20"/>
      <c r="C3086" s="20"/>
      <c r="D3086" s="20"/>
      <c r="E3086" s="19"/>
      <c r="F3086" s="6"/>
      <c r="G3086" s="6"/>
      <c r="H3086" s="6"/>
      <c r="I3086" s="6"/>
      <c r="J3086" s="6"/>
      <c r="K3086" s="6"/>
      <c r="L3086" s="7"/>
    </row>
    <row r="3087" spans="1:12">
      <c r="A3087" s="18"/>
      <c r="B3087" s="20"/>
      <c r="C3087" s="20"/>
      <c r="D3087" s="20"/>
      <c r="E3087" s="19"/>
      <c r="F3087" s="6"/>
      <c r="G3087" s="6"/>
      <c r="H3087" s="6"/>
      <c r="I3087" s="6"/>
      <c r="J3087" s="6"/>
      <c r="K3087" s="6"/>
      <c r="L3087" s="7"/>
    </row>
    <row r="3088" spans="1:12">
      <c r="A3088" s="18"/>
      <c r="B3088" s="20"/>
      <c r="C3088" s="20"/>
      <c r="D3088" s="20"/>
      <c r="E3088" s="19"/>
      <c r="F3088" s="6"/>
      <c r="G3088" s="6"/>
      <c r="H3088" s="6"/>
      <c r="I3088" s="6"/>
      <c r="J3088" s="6"/>
      <c r="K3088" s="6"/>
      <c r="L3088" s="7"/>
    </row>
    <row r="3089" spans="1:12">
      <c r="A3089" s="18"/>
      <c r="B3089" s="20"/>
      <c r="C3089" s="20"/>
      <c r="D3089" s="20"/>
      <c r="E3089" s="6"/>
      <c r="F3089" s="6"/>
      <c r="G3089" s="6"/>
      <c r="H3089" s="6"/>
      <c r="I3089" s="6"/>
      <c r="J3089" s="6"/>
      <c r="K3089" s="6"/>
      <c r="L3089" s="7"/>
    </row>
    <row r="3090" spans="1:12">
      <c r="A3090" s="18"/>
      <c r="B3090" s="20"/>
      <c r="C3090" s="20"/>
      <c r="D3090" s="20"/>
      <c r="E3090" s="6"/>
      <c r="F3090" s="6"/>
      <c r="G3090" s="6"/>
      <c r="H3090" s="6"/>
      <c r="I3090" s="6"/>
      <c r="J3090" s="6"/>
      <c r="K3090" s="6"/>
      <c r="L3090" s="7"/>
    </row>
    <row r="3091" spans="1:12">
      <c r="A3091" s="18"/>
      <c r="B3091" s="20"/>
      <c r="C3091" s="20"/>
      <c r="D3091" s="20"/>
      <c r="E3091" s="6"/>
      <c r="F3091" s="6"/>
      <c r="G3091" s="6"/>
      <c r="H3091" s="6"/>
      <c r="I3091" s="6"/>
      <c r="J3091" s="6"/>
      <c r="K3091" s="6"/>
      <c r="L3091" s="7"/>
    </row>
    <row r="3092" spans="1:12">
      <c r="A3092" s="18"/>
      <c r="B3092" s="20"/>
      <c r="C3092" s="20"/>
      <c r="D3092" s="20"/>
      <c r="E3092" s="6"/>
      <c r="F3092" s="6"/>
      <c r="G3092" s="6"/>
      <c r="H3092" s="6"/>
      <c r="I3092" s="6"/>
      <c r="J3092" s="6"/>
      <c r="K3092" s="6"/>
      <c r="L3092" s="7"/>
    </row>
    <row r="3093" spans="1:12">
      <c r="A3093" s="18"/>
      <c r="B3093" s="20"/>
      <c r="C3093" s="20"/>
      <c r="D3093" s="20"/>
      <c r="E3093" s="6"/>
      <c r="F3093" s="6"/>
      <c r="G3093" s="6"/>
      <c r="H3093" s="6"/>
      <c r="I3093" s="6"/>
      <c r="J3093" s="6"/>
      <c r="K3093" s="6"/>
      <c r="L3093" s="7"/>
    </row>
    <row r="3094" spans="1:12">
      <c r="A3094" s="18"/>
      <c r="B3094" s="20"/>
      <c r="C3094" s="20"/>
      <c r="D3094" s="20"/>
      <c r="E3094" s="6"/>
      <c r="F3094" s="6"/>
      <c r="G3094" s="6"/>
      <c r="H3094" s="6"/>
      <c r="I3094" s="6"/>
      <c r="J3094" s="6"/>
      <c r="K3094" s="6"/>
      <c r="L3094" s="7"/>
    </row>
    <row r="3095" spans="1:12">
      <c r="A3095" s="18"/>
      <c r="B3095" s="20"/>
      <c r="C3095" s="20"/>
      <c r="D3095" s="20"/>
      <c r="E3095" s="6"/>
      <c r="F3095" s="6"/>
      <c r="G3095" s="6"/>
      <c r="H3095" s="6"/>
      <c r="I3095" s="6"/>
      <c r="J3095" s="6"/>
      <c r="K3095" s="6"/>
      <c r="L3095" s="7"/>
    </row>
    <row r="3096" spans="1:12">
      <c r="A3096" s="18"/>
      <c r="B3096" s="20"/>
      <c r="C3096" s="20"/>
      <c r="D3096" s="20"/>
      <c r="E3096" s="6"/>
      <c r="F3096" s="6"/>
      <c r="G3096" s="6"/>
      <c r="H3096" s="6"/>
      <c r="I3096" s="6"/>
      <c r="J3096" s="6"/>
      <c r="K3096" s="6"/>
      <c r="L3096" s="7"/>
    </row>
    <row r="3097" spans="1:12">
      <c r="A3097" s="18"/>
      <c r="B3097" s="20"/>
      <c r="C3097" s="20"/>
      <c r="D3097" s="20"/>
      <c r="E3097" s="6"/>
      <c r="F3097" s="6"/>
      <c r="G3097" s="6"/>
      <c r="H3097" s="6"/>
      <c r="I3097" s="6"/>
      <c r="J3097" s="6"/>
      <c r="K3097" s="6"/>
      <c r="L3097" s="7"/>
    </row>
    <row r="3098" spans="1:12">
      <c r="A3098" s="18"/>
      <c r="B3098" s="20"/>
      <c r="C3098" s="20"/>
      <c r="D3098" s="20"/>
      <c r="E3098" s="6"/>
      <c r="F3098" s="6"/>
      <c r="G3098" s="6"/>
      <c r="H3098" s="6"/>
      <c r="I3098" s="6"/>
      <c r="J3098" s="6"/>
      <c r="K3098" s="6"/>
      <c r="L3098" s="7"/>
    </row>
    <row r="3099" spans="1:12">
      <c r="A3099" s="18"/>
      <c r="B3099" s="20"/>
      <c r="C3099" s="20"/>
      <c r="D3099" s="20"/>
      <c r="E3099" s="6"/>
      <c r="F3099" s="6"/>
      <c r="G3099" s="6"/>
      <c r="H3099" s="6"/>
      <c r="I3099" s="6"/>
      <c r="J3099" s="6"/>
      <c r="K3099" s="6"/>
      <c r="L3099" s="7"/>
    </row>
    <row r="3100" spans="1:12">
      <c r="A3100" s="18"/>
      <c r="B3100" s="20"/>
      <c r="C3100" s="20"/>
      <c r="D3100" s="20"/>
      <c r="E3100" s="6"/>
      <c r="F3100" s="6"/>
      <c r="G3100" s="6"/>
      <c r="H3100" s="6"/>
      <c r="I3100" s="6"/>
      <c r="J3100" s="6"/>
      <c r="K3100" s="6"/>
      <c r="L3100" s="7"/>
    </row>
    <row r="3101" spans="1:12">
      <c r="A3101" s="18"/>
      <c r="B3101" s="20"/>
      <c r="C3101" s="20"/>
      <c r="D3101" s="20"/>
      <c r="E3101" s="6"/>
      <c r="F3101" s="6"/>
      <c r="G3101" s="6"/>
      <c r="H3101" s="6"/>
      <c r="I3101" s="6"/>
      <c r="J3101" s="6"/>
      <c r="K3101" s="6"/>
      <c r="L3101" s="7"/>
    </row>
    <row r="3102" spans="1:12">
      <c r="A3102" s="18"/>
      <c r="B3102" s="20"/>
      <c r="C3102" s="20"/>
      <c r="D3102" s="20"/>
      <c r="E3102" s="6"/>
      <c r="F3102" s="6"/>
      <c r="G3102" s="6"/>
      <c r="H3102" s="6"/>
      <c r="I3102" s="6"/>
      <c r="J3102" s="6"/>
      <c r="K3102" s="6"/>
      <c r="L3102" s="7"/>
    </row>
    <row r="3103" spans="1:12">
      <c r="A3103" s="18"/>
      <c r="B3103" s="20"/>
      <c r="C3103" s="20"/>
      <c r="D3103" s="20"/>
      <c r="E3103" s="6"/>
      <c r="F3103" s="6"/>
      <c r="G3103" s="6"/>
      <c r="H3103" s="6"/>
      <c r="I3103" s="6"/>
      <c r="J3103" s="6"/>
      <c r="K3103" s="6"/>
      <c r="L3103" s="7"/>
    </row>
    <row r="3104" spans="1:12">
      <c r="A3104" s="18"/>
      <c r="B3104" s="20"/>
      <c r="C3104" s="20"/>
      <c r="D3104" s="20"/>
      <c r="E3104" s="6"/>
      <c r="F3104" s="6"/>
      <c r="G3104" s="6"/>
      <c r="H3104" s="6"/>
      <c r="I3104" s="6"/>
      <c r="J3104" s="6"/>
      <c r="K3104" s="6"/>
      <c r="L3104" s="7"/>
    </row>
    <row r="3105" spans="1:12">
      <c r="A3105" s="18"/>
      <c r="B3105" s="20"/>
      <c r="C3105" s="20"/>
      <c r="D3105" s="20"/>
      <c r="E3105" s="6"/>
      <c r="F3105" s="6"/>
      <c r="G3105" s="6"/>
      <c r="H3105" s="6"/>
      <c r="I3105" s="6"/>
      <c r="J3105" s="6"/>
      <c r="K3105" s="6"/>
      <c r="L3105" s="7"/>
    </row>
    <row r="3106" spans="1:12">
      <c r="A3106" s="18"/>
      <c r="B3106" s="20"/>
      <c r="C3106" s="20"/>
      <c r="D3106" s="20"/>
      <c r="E3106" s="6"/>
      <c r="F3106" s="6"/>
      <c r="G3106" s="6"/>
      <c r="H3106" s="6"/>
      <c r="I3106" s="6"/>
      <c r="J3106" s="6"/>
      <c r="K3106" s="6"/>
      <c r="L3106" s="7"/>
    </row>
    <row r="3107" spans="1:12">
      <c r="A3107" s="18"/>
      <c r="B3107" s="20"/>
      <c r="C3107" s="20"/>
      <c r="D3107" s="20"/>
      <c r="E3107" s="6"/>
      <c r="F3107" s="6"/>
      <c r="G3107" s="6"/>
      <c r="H3107" s="6"/>
      <c r="I3107" s="6"/>
      <c r="J3107" s="6"/>
      <c r="K3107" s="6"/>
      <c r="L3107" s="7"/>
    </row>
    <row r="3108" spans="1:12">
      <c r="A3108" s="18"/>
      <c r="B3108" s="20"/>
      <c r="C3108" s="20"/>
      <c r="D3108" s="20"/>
      <c r="E3108" s="6"/>
      <c r="F3108" s="6"/>
      <c r="G3108" s="6"/>
      <c r="H3108" s="6"/>
      <c r="I3108" s="6"/>
      <c r="J3108" s="6"/>
      <c r="K3108" s="6"/>
      <c r="L3108" s="7"/>
    </row>
    <row r="3109" spans="1:12">
      <c r="A3109" s="18"/>
      <c r="B3109" s="20"/>
      <c r="C3109" s="20"/>
      <c r="D3109" s="20"/>
      <c r="E3109" s="6"/>
      <c r="F3109" s="6"/>
      <c r="G3109" s="6"/>
      <c r="H3109" s="6"/>
      <c r="I3109" s="6"/>
      <c r="J3109" s="6"/>
      <c r="K3109" s="6"/>
      <c r="L3109" s="7"/>
    </row>
    <row r="3110" spans="1:12">
      <c r="A3110" s="18"/>
      <c r="B3110" s="20"/>
      <c r="C3110" s="20"/>
      <c r="D3110" s="20"/>
      <c r="E3110" s="6"/>
      <c r="F3110" s="6"/>
      <c r="G3110" s="6"/>
      <c r="H3110" s="6"/>
      <c r="I3110" s="6"/>
      <c r="J3110" s="6"/>
      <c r="K3110" s="6"/>
      <c r="L3110" s="7"/>
    </row>
    <row r="3111" spans="1:12">
      <c r="A3111" s="18"/>
      <c r="B3111" s="20"/>
      <c r="C3111" s="20"/>
      <c r="D3111" s="20"/>
      <c r="E3111" s="6"/>
      <c r="F3111" s="6"/>
      <c r="G3111" s="6"/>
      <c r="H3111" s="6"/>
      <c r="I3111" s="6"/>
      <c r="J3111" s="6"/>
      <c r="K3111" s="6"/>
      <c r="L3111" s="7"/>
    </row>
    <row r="3112" spans="1:12">
      <c r="A3112" s="18"/>
      <c r="B3112" s="20"/>
      <c r="C3112" s="20"/>
      <c r="D3112" s="20"/>
      <c r="E3112" s="6"/>
      <c r="F3112" s="6"/>
      <c r="G3112" s="6"/>
      <c r="H3112" s="6"/>
      <c r="I3112" s="6"/>
      <c r="J3112" s="6"/>
      <c r="K3112" s="6"/>
      <c r="L3112" s="7"/>
    </row>
    <row r="3113" spans="1:12">
      <c r="A3113" s="18"/>
      <c r="B3113" s="20"/>
      <c r="C3113" s="20"/>
      <c r="D3113" s="20"/>
      <c r="E3113" s="6"/>
      <c r="F3113" s="6"/>
      <c r="G3113" s="6"/>
      <c r="H3113" s="6"/>
      <c r="I3113" s="6"/>
      <c r="J3113" s="6"/>
      <c r="K3113" s="6"/>
      <c r="L3113" s="7"/>
    </row>
    <row r="3114" spans="1:12">
      <c r="A3114" s="18"/>
      <c r="B3114" s="20"/>
      <c r="C3114" s="20"/>
      <c r="D3114" s="20"/>
      <c r="E3114" s="6"/>
      <c r="F3114" s="6"/>
      <c r="G3114" s="6"/>
      <c r="H3114" s="6"/>
      <c r="I3114" s="6"/>
      <c r="J3114" s="6"/>
      <c r="K3114" s="6"/>
      <c r="L3114" s="7"/>
    </row>
    <row r="3115" spans="1:12">
      <c r="A3115" s="18"/>
      <c r="B3115" s="20"/>
      <c r="C3115" s="20"/>
      <c r="D3115" s="20"/>
      <c r="E3115" s="6"/>
      <c r="F3115" s="6"/>
      <c r="G3115" s="6"/>
      <c r="H3115" s="6"/>
      <c r="I3115" s="6"/>
      <c r="J3115" s="6"/>
      <c r="K3115" s="6"/>
      <c r="L3115" s="7"/>
    </row>
    <row r="3116" spans="1:12">
      <c r="A3116" s="18"/>
      <c r="B3116" s="20"/>
      <c r="C3116" s="20"/>
      <c r="D3116" s="20"/>
      <c r="E3116" s="6"/>
      <c r="F3116" s="6"/>
      <c r="G3116" s="6"/>
      <c r="H3116" s="6"/>
      <c r="I3116" s="6"/>
      <c r="J3116" s="6"/>
      <c r="K3116" s="6"/>
      <c r="L3116" s="7"/>
    </row>
    <row r="3117" spans="1:12">
      <c r="A3117" s="18"/>
      <c r="B3117" s="20"/>
      <c r="C3117" s="20"/>
      <c r="D3117" s="20"/>
      <c r="E3117" s="6"/>
      <c r="F3117" s="6"/>
      <c r="G3117" s="6"/>
      <c r="H3117" s="6"/>
      <c r="I3117" s="6"/>
      <c r="J3117" s="6"/>
      <c r="K3117" s="6"/>
      <c r="L3117" s="7"/>
    </row>
    <row r="3118" spans="1:12">
      <c r="A3118" s="18"/>
      <c r="B3118" s="20"/>
      <c r="C3118" s="20"/>
      <c r="D3118" s="20"/>
      <c r="E3118" s="6"/>
      <c r="F3118" s="6"/>
      <c r="G3118" s="6"/>
      <c r="H3118" s="6"/>
      <c r="I3118" s="6"/>
      <c r="J3118" s="6"/>
      <c r="K3118" s="6"/>
      <c r="L3118" s="7"/>
    </row>
    <row r="3119" spans="1:12">
      <c r="A3119" s="18"/>
      <c r="B3119" s="20"/>
      <c r="C3119" s="20"/>
      <c r="D3119" s="20"/>
      <c r="E3119" s="6"/>
      <c r="F3119" s="6"/>
      <c r="G3119" s="6"/>
      <c r="H3119" s="6"/>
      <c r="I3119" s="6"/>
      <c r="J3119" s="6"/>
      <c r="K3119" s="6"/>
      <c r="L3119" s="7"/>
    </row>
    <row r="3120" spans="1:12">
      <c r="A3120" s="18"/>
      <c r="B3120" s="20"/>
      <c r="C3120" s="20"/>
      <c r="D3120" s="20"/>
      <c r="E3120" s="20"/>
      <c r="F3120" s="6"/>
      <c r="G3120" s="6"/>
      <c r="H3120" s="6"/>
      <c r="I3120" s="6"/>
      <c r="J3120" s="6"/>
      <c r="K3120" s="6"/>
      <c r="L3120" s="7"/>
    </row>
    <row r="3121" spans="1:12">
      <c r="A3121" s="18"/>
      <c r="B3121" s="20"/>
      <c r="C3121" s="20"/>
      <c r="D3121" s="20"/>
      <c r="E3121" s="20"/>
      <c r="F3121" s="6"/>
      <c r="G3121" s="6"/>
      <c r="H3121" s="6"/>
      <c r="I3121" s="6"/>
      <c r="J3121" s="6"/>
      <c r="K3121" s="6"/>
      <c r="L3121" s="7"/>
    </row>
    <row r="3122" spans="1:12">
      <c r="A3122" s="18"/>
      <c r="B3122" s="20"/>
      <c r="C3122" s="20"/>
      <c r="D3122" s="20"/>
      <c r="E3122" s="20"/>
      <c r="F3122" s="6"/>
      <c r="G3122" s="6"/>
      <c r="H3122" s="6"/>
      <c r="I3122" s="6"/>
      <c r="J3122" s="6"/>
      <c r="K3122" s="6"/>
      <c r="L3122" s="7"/>
    </row>
    <row r="3123" spans="1:12">
      <c r="A3123" s="18"/>
      <c r="B3123" s="20"/>
      <c r="C3123" s="20"/>
      <c r="D3123" s="20"/>
      <c r="E3123" s="6"/>
      <c r="F3123" s="6"/>
      <c r="G3123" s="6"/>
      <c r="H3123" s="6"/>
      <c r="I3123" s="6"/>
      <c r="J3123" s="6"/>
      <c r="K3123" s="6"/>
      <c r="L3123" s="7"/>
    </row>
    <row r="3124" spans="1:12">
      <c r="A3124" s="18"/>
      <c r="B3124" s="20"/>
      <c r="C3124" s="20"/>
      <c r="D3124" s="20"/>
      <c r="E3124" s="6"/>
      <c r="F3124" s="6"/>
      <c r="G3124" s="6"/>
      <c r="H3124" s="6"/>
      <c r="I3124" s="6"/>
      <c r="J3124" s="6"/>
      <c r="K3124" s="6"/>
      <c r="L3124" s="7"/>
    </row>
    <row r="3125" spans="1:12">
      <c r="A3125" s="18"/>
      <c r="B3125" s="20"/>
      <c r="C3125" s="20"/>
      <c r="D3125" s="20"/>
      <c r="E3125" s="6"/>
      <c r="F3125" s="6"/>
      <c r="G3125" s="6"/>
      <c r="H3125" s="6"/>
      <c r="I3125" s="6"/>
      <c r="J3125" s="6"/>
      <c r="K3125" s="6"/>
      <c r="L3125" s="7"/>
    </row>
    <row r="3126" spans="1:12">
      <c r="A3126" s="18"/>
      <c r="B3126" s="20"/>
      <c r="C3126" s="20"/>
      <c r="D3126" s="20"/>
      <c r="E3126" s="6"/>
      <c r="F3126" s="6"/>
      <c r="G3126" s="6"/>
      <c r="H3126" s="6"/>
      <c r="I3126" s="6"/>
      <c r="J3126" s="6"/>
      <c r="K3126" s="6"/>
      <c r="L3126" s="7"/>
    </row>
    <row r="3127" spans="1:12">
      <c r="A3127" s="18"/>
      <c r="B3127" s="20"/>
      <c r="C3127" s="20"/>
      <c r="D3127" s="20"/>
      <c r="E3127" s="6"/>
      <c r="F3127" s="6"/>
      <c r="G3127" s="6"/>
      <c r="H3127" s="6"/>
      <c r="I3127" s="6"/>
      <c r="J3127" s="6"/>
      <c r="K3127" s="6"/>
      <c r="L3127" s="7"/>
    </row>
    <row r="3128" spans="1:12">
      <c r="A3128" s="18"/>
      <c r="B3128" s="20"/>
      <c r="C3128" s="20"/>
      <c r="D3128" s="20"/>
      <c r="E3128" s="6"/>
      <c r="F3128" s="6"/>
      <c r="G3128" s="6"/>
      <c r="H3128" s="6"/>
      <c r="I3128" s="6"/>
      <c r="J3128" s="6"/>
      <c r="K3128" s="6"/>
      <c r="L3128" s="7"/>
    </row>
    <row r="3129" spans="1:12">
      <c r="A3129" s="18"/>
      <c r="B3129" s="20"/>
      <c r="C3129" s="20"/>
      <c r="D3129" s="20"/>
      <c r="E3129" s="6"/>
      <c r="F3129" s="6"/>
      <c r="G3129" s="6"/>
      <c r="H3129" s="6"/>
      <c r="I3129" s="6"/>
      <c r="J3129" s="6"/>
      <c r="K3129" s="6"/>
      <c r="L3129" s="7"/>
    </row>
    <row r="3130" spans="1:12">
      <c r="A3130" s="18"/>
      <c r="B3130" s="20"/>
      <c r="C3130" s="20"/>
      <c r="D3130" s="20"/>
      <c r="E3130" s="6"/>
      <c r="F3130" s="6"/>
      <c r="G3130" s="6"/>
      <c r="H3130" s="6"/>
      <c r="I3130" s="6"/>
      <c r="J3130" s="6"/>
      <c r="K3130" s="6"/>
      <c r="L3130" s="7"/>
    </row>
    <row r="3131" spans="1:12">
      <c r="A3131" s="18"/>
      <c r="B3131" s="20"/>
      <c r="C3131" s="20"/>
      <c r="D3131" s="20"/>
      <c r="E3131" s="6"/>
      <c r="F3131" s="6"/>
      <c r="G3131" s="6"/>
      <c r="H3131" s="6"/>
      <c r="I3131" s="6"/>
      <c r="J3131" s="6"/>
      <c r="K3131" s="6"/>
      <c r="L3131" s="7"/>
    </row>
    <row r="3132" spans="1:12">
      <c r="A3132" s="18"/>
      <c r="B3132" s="20"/>
      <c r="C3132" s="20"/>
      <c r="D3132" s="20"/>
      <c r="E3132" s="6"/>
      <c r="F3132" s="6"/>
      <c r="G3132" s="6"/>
      <c r="H3132" s="6"/>
      <c r="I3132" s="6"/>
      <c r="J3132" s="6"/>
      <c r="K3132" s="6"/>
      <c r="L3132" s="7"/>
    </row>
    <row r="3133" spans="1:12">
      <c r="A3133" s="18"/>
      <c r="B3133" s="20"/>
      <c r="C3133" s="20"/>
      <c r="D3133" s="20"/>
      <c r="E3133" s="6"/>
      <c r="F3133" s="6"/>
      <c r="G3133" s="6"/>
      <c r="H3133" s="6"/>
      <c r="I3133" s="6"/>
      <c r="J3133" s="6"/>
      <c r="K3133" s="6"/>
      <c r="L3133" s="7"/>
    </row>
    <row r="3134" spans="1:12">
      <c r="A3134" s="18"/>
      <c r="B3134" s="20"/>
      <c r="C3134" s="20"/>
      <c r="D3134" s="20"/>
      <c r="E3134" s="6"/>
      <c r="F3134" s="6"/>
      <c r="G3134" s="6"/>
      <c r="H3134" s="6"/>
      <c r="I3134" s="6"/>
      <c r="J3134" s="6"/>
      <c r="K3134" s="6"/>
      <c r="L3134" s="7"/>
    </row>
    <row r="3135" spans="1:12">
      <c r="A3135" s="18"/>
      <c r="B3135" s="20"/>
      <c r="C3135" s="20"/>
      <c r="D3135" s="20"/>
      <c r="E3135" s="6"/>
      <c r="F3135" s="6"/>
      <c r="G3135" s="6"/>
      <c r="H3135" s="6"/>
      <c r="I3135" s="6"/>
      <c r="J3135" s="6"/>
      <c r="K3135" s="6"/>
      <c r="L3135" s="7"/>
    </row>
    <row r="3136" spans="1:12">
      <c r="A3136" s="18"/>
      <c r="B3136" s="20"/>
      <c r="C3136" s="20"/>
      <c r="D3136" s="20"/>
      <c r="E3136" s="6"/>
      <c r="F3136" s="6"/>
      <c r="G3136" s="6"/>
      <c r="H3136" s="6"/>
      <c r="I3136" s="6"/>
      <c r="J3136" s="6"/>
      <c r="K3136" s="6"/>
      <c r="L3136" s="7"/>
    </row>
    <row r="3137" spans="1:12">
      <c r="A3137" s="18"/>
      <c r="B3137" s="20"/>
      <c r="C3137" s="20"/>
      <c r="D3137" s="20"/>
      <c r="E3137" s="6"/>
      <c r="F3137" s="6"/>
      <c r="G3137" s="6"/>
      <c r="H3137" s="6"/>
      <c r="I3137" s="6"/>
      <c r="J3137" s="6"/>
      <c r="K3137" s="6"/>
      <c r="L3137" s="7"/>
    </row>
    <row r="3138" spans="1:12">
      <c r="A3138" s="18"/>
      <c r="B3138" s="20"/>
      <c r="C3138" s="20"/>
      <c r="D3138" s="20"/>
      <c r="E3138" s="6"/>
      <c r="F3138" s="6"/>
      <c r="G3138" s="6"/>
      <c r="H3138" s="6"/>
      <c r="I3138" s="6"/>
      <c r="J3138" s="6"/>
      <c r="K3138" s="6"/>
      <c r="L3138" s="7"/>
    </row>
    <row r="3139" spans="1:12">
      <c r="A3139" s="18"/>
      <c r="B3139" s="20"/>
      <c r="C3139" s="20"/>
      <c r="D3139" s="20"/>
      <c r="E3139" s="6"/>
      <c r="F3139" s="6"/>
      <c r="G3139" s="6"/>
      <c r="H3139" s="6"/>
      <c r="I3139" s="6"/>
      <c r="J3139" s="6"/>
      <c r="K3139" s="6"/>
      <c r="L3139" s="7"/>
    </row>
    <row r="3140" spans="1:12">
      <c r="A3140" s="18"/>
      <c r="B3140" s="20"/>
      <c r="C3140" s="20"/>
      <c r="D3140" s="20"/>
      <c r="E3140" s="6"/>
      <c r="F3140" s="6"/>
      <c r="G3140" s="6"/>
      <c r="H3140" s="6"/>
      <c r="I3140" s="6"/>
      <c r="J3140" s="6"/>
      <c r="K3140" s="6"/>
      <c r="L3140" s="7"/>
    </row>
    <row r="3141" spans="1:12">
      <c r="A3141" s="18"/>
      <c r="B3141" s="20"/>
      <c r="C3141" s="20"/>
      <c r="D3141" s="20"/>
      <c r="E3141" s="6"/>
      <c r="F3141" s="6"/>
      <c r="G3141" s="6"/>
      <c r="H3141" s="6"/>
      <c r="I3141" s="6"/>
      <c r="J3141" s="6"/>
      <c r="K3141" s="6"/>
      <c r="L3141" s="7"/>
    </row>
    <row r="3142" spans="1:12">
      <c r="A3142" s="18"/>
      <c r="B3142" s="20"/>
      <c r="C3142" s="20"/>
      <c r="D3142" s="20"/>
      <c r="E3142" s="6"/>
      <c r="F3142" s="6"/>
      <c r="G3142" s="6"/>
      <c r="H3142" s="6"/>
      <c r="I3142" s="6"/>
      <c r="J3142" s="6"/>
      <c r="K3142" s="6"/>
      <c r="L3142" s="7"/>
    </row>
    <row r="3143" spans="1:12">
      <c r="A3143" s="18"/>
      <c r="B3143" s="20"/>
      <c r="C3143" s="20"/>
      <c r="D3143" s="20"/>
      <c r="E3143" s="6"/>
      <c r="F3143" s="6"/>
      <c r="G3143" s="6"/>
      <c r="H3143" s="6"/>
      <c r="I3143" s="6"/>
      <c r="J3143" s="6"/>
      <c r="K3143" s="6"/>
      <c r="L3143" s="7"/>
    </row>
    <row r="3144" spans="1:12">
      <c r="A3144" s="18"/>
      <c r="B3144" s="20"/>
      <c r="C3144" s="20"/>
      <c r="D3144" s="20"/>
      <c r="E3144" s="6"/>
      <c r="F3144" s="6"/>
      <c r="G3144" s="6"/>
      <c r="H3144" s="6"/>
      <c r="I3144" s="6"/>
      <c r="J3144" s="6"/>
      <c r="K3144" s="6"/>
      <c r="L3144" s="7"/>
    </row>
    <row r="3145" spans="1:12">
      <c r="A3145" s="18"/>
      <c r="B3145" s="20"/>
      <c r="C3145" s="20"/>
      <c r="D3145" s="20"/>
      <c r="E3145" s="6"/>
      <c r="F3145" s="6"/>
      <c r="G3145" s="6"/>
      <c r="H3145" s="6"/>
      <c r="I3145" s="6"/>
      <c r="J3145" s="6"/>
      <c r="K3145" s="6"/>
      <c r="L3145" s="7"/>
    </row>
    <row r="3146" spans="1:12">
      <c r="A3146" s="18"/>
      <c r="B3146" s="20"/>
      <c r="C3146" s="20"/>
      <c r="D3146" s="20"/>
      <c r="E3146" s="6"/>
      <c r="F3146" s="6"/>
      <c r="G3146" s="6"/>
      <c r="H3146" s="6"/>
      <c r="I3146" s="6"/>
      <c r="J3146" s="6"/>
      <c r="K3146" s="6"/>
      <c r="L3146" s="7"/>
    </row>
    <row r="3147" spans="1:12">
      <c r="A3147" s="18"/>
      <c r="B3147" s="20"/>
      <c r="C3147" s="20"/>
      <c r="D3147" s="20"/>
      <c r="E3147" s="6"/>
      <c r="F3147" s="6"/>
      <c r="G3147" s="6"/>
      <c r="H3147" s="6"/>
      <c r="I3147" s="6"/>
      <c r="J3147" s="6"/>
      <c r="K3147" s="6"/>
      <c r="L3147" s="7"/>
    </row>
    <row r="3148" spans="1:12">
      <c r="A3148" s="18"/>
      <c r="B3148" s="20"/>
      <c r="C3148" s="20"/>
      <c r="D3148" s="20"/>
      <c r="E3148" s="6"/>
      <c r="F3148" s="6"/>
      <c r="G3148" s="6"/>
      <c r="H3148" s="6"/>
      <c r="I3148" s="6"/>
      <c r="J3148" s="6"/>
      <c r="K3148" s="6"/>
      <c r="L3148" s="7"/>
    </row>
    <row r="3149" spans="1:12">
      <c r="A3149" s="18"/>
      <c r="B3149" s="20"/>
      <c r="C3149" s="20"/>
      <c r="D3149" s="20"/>
      <c r="E3149" s="6"/>
      <c r="F3149" s="6"/>
      <c r="G3149" s="6"/>
      <c r="H3149" s="6"/>
      <c r="I3149" s="6"/>
      <c r="J3149" s="6"/>
      <c r="K3149" s="6"/>
      <c r="L3149" s="7"/>
    </row>
    <row r="3150" spans="1:12">
      <c r="A3150" s="18"/>
      <c r="B3150" s="20"/>
      <c r="C3150" s="20"/>
      <c r="D3150" s="20"/>
      <c r="E3150" s="6"/>
      <c r="F3150" s="6"/>
      <c r="G3150" s="6"/>
      <c r="H3150" s="6"/>
      <c r="I3150" s="6"/>
      <c r="J3150" s="6"/>
      <c r="K3150" s="6"/>
      <c r="L3150" s="7"/>
    </row>
    <row r="3151" spans="1:12">
      <c r="A3151" s="18"/>
      <c r="B3151" s="20"/>
      <c r="C3151" s="20"/>
      <c r="D3151" s="20"/>
      <c r="E3151" s="6"/>
      <c r="F3151" s="6"/>
      <c r="G3151" s="6"/>
      <c r="H3151" s="6"/>
      <c r="I3151" s="6"/>
      <c r="J3151" s="6"/>
      <c r="K3151" s="6"/>
      <c r="L3151" s="7"/>
    </row>
    <row r="3152" spans="1:12">
      <c r="A3152" s="18"/>
      <c r="B3152" s="20"/>
      <c r="C3152" s="20"/>
      <c r="D3152" s="20"/>
      <c r="E3152" s="6"/>
      <c r="F3152" s="6"/>
      <c r="G3152" s="6"/>
      <c r="H3152" s="6"/>
      <c r="I3152" s="6"/>
      <c r="J3152" s="6"/>
      <c r="K3152" s="6"/>
      <c r="L3152" s="7"/>
    </row>
    <row r="3153" spans="1:12">
      <c r="A3153" s="18"/>
      <c r="B3153" s="20"/>
      <c r="C3153" s="20"/>
      <c r="D3153" s="20"/>
      <c r="E3153" s="6"/>
      <c r="F3153" s="6"/>
      <c r="G3153" s="6"/>
      <c r="H3153" s="6"/>
      <c r="I3153" s="6"/>
      <c r="J3153" s="6"/>
      <c r="K3153" s="6"/>
      <c r="L3153" s="7"/>
    </row>
    <row r="3154" spans="1:12">
      <c r="A3154" s="18"/>
      <c r="B3154" s="20"/>
      <c r="C3154" s="20"/>
      <c r="D3154" s="20"/>
      <c r="E3154" s="6"/>
      <c r="F3154" s="6"/>
      <c r="G3154" s="6"/>
      <c r="H3154" s="6"/>
      <c r="I3154" s="6"/>
      <c r="J3154" s="6"/>
      <c r="K3154" s="6"/>
      <c r="L3154" s="7"/>
    </row>
    <row r="3155" spans="1:12">
      <c r="A3155" s="18"/>
      <c r="B3155" s="20"/>
      <c r="C3155" s="20"/>
      <c r="D3155" s="20"/>
      <c r="E3155" s="6"/>
      <c r="F3155" s="6"/>
      <c r="G3155" s="6"/>
      <c r="H3155" s="6"/>
      <c r="I3155" s="6"/>
      <c r="J3155" s="6"/>
      <c r="K3155" s="6"/>
      <c r="L3155" s="7"/>
    </row>
    <row r="3156" spans="1:12">
      <c r="A3156" s="18"/>
      <c r="B3156" s="20"/>
      <c r="C3156" s="20"/>
      <c r="D3156" s="20"/>
      <c r="E3156" s="6"/>
      <c r="F3156" s="6"/>
      <c r="G3156" s="6"/>
      <c r="H3156" s="6"/>
      <c r="I3156" s="6"/>
      <c r="J3156" s="6"/>
      <c r="K3156" s="6"/>
      <c r="L3156" s="7"/>
    </row>
    <row r="3157" spans="1:12">
      <c r="A3157" s="18"/>
      <c r="B3157" s="20"/>
      <c r="C3157" s="20"/>
      <c r="D3157" s="20"/>
      <c r="E3157" s="6"/>
      <c r="F3157" s="6"/>
      <c r="G3157" s="6"/>
      <c r="H3157" s="6"/>
      <c r="I3157" s="6"/>
      <c r="J3157" s="6"/>
      <c r="K3157" s="6"/>
      <c r="L3157" s="7"/>
    </row>
    <row r="3158" spans="1:12">
      <c r="A3158" s="18"/>
      <c r="B3158" s="20"/>
      <c r="C3158" s="20"/>
      <c r="D3158" s="20"/>
      <c r="E3158" s="6"/>
      <c r="F3158" s="6"/>
      <c r="G3158" s="6"/>
      <c r="H3158" s="6"/>
      <c r="I3158" s="6"/>
      <c r="J3158" s="6"/>
      <c r="K3158" s="6"/>
      <c r="L3158" s="7"/>
    </row>
    <row r="3159" spans="1:12">
      <c r="A3159" s="18"/>
      <c r="B3159" s="20"/>
      <c r="C3159" s="20"/>
      <c r="D3159" s="20"/>
      <c r="E3159" s="6"/>
      <c r="F3159" s="6"/>
      <c r="G3159" s="6"/>
      <c r="H3159" s="6"/>
      <c r="I3159" s="6"/>
      <c r="J3159" s="6"/>
      <c r="K3159" s="6"/>
      <c r="L3159" s="7"/>
    </row>
    <row r="3160" spans="1:12">
      <c r="A3160" s="18"/>
      <c r="B3160" s="20"/>
      <c r="C3160" s="20"/>
      <c r="D3160" s="20"/>
      <c r="E3160" s="6"/>
      <c r="F3160" s="6"/>
      <c r="G3160" s="6"/>
      <c r="H3160" s="6"/>
      <c r="I3160" s="6"/>
      <c r="J3160" s="6"/>
      <c r="K3160" s="6"/>
      <c r="L3160" s="7"/>
    </row>
    <row r="3161" spans="1:12">
      <c r="A3161" s="18"/>
      <c r="B3161" s="20"/>
      <c r="C3161" s="20"/>
      <c r="D3161" s="20"/>
      <c r="E3161" s="6"/>
      <c r="F3161" s="6"/>
      <c r="G3161" s="6"/>
      <c r="H3161" s="6"/>
      <c r="I3161" s="6"/>
      <c r="J3161" s="6"/>
      <c r="K3161" s="6"/>
      <c r="L3161" s="7"/>
    </row>
    <row r="3162" spans="1:12">
      <c r="A3162" s="18"/>
      <c r="B3162" s="20"/>
      <c r="C3162" s="20"/>
      <c r="D3162" s="20"/>
      <c r="E3162" s="6"/>
      <c r="F3162" s="6"/>
      <c r="G3162" s="6"/>
      <c r="H3162" s="6"/>
      <c r="I3162" s="6"/>
      <c r="J3162" s="6"/>
      <c r="K3162" s="6"/>
      <c r="L3162" s="7"/>
    </row>
    <row r="3163" spans="1:12">
      <c r="A3163" s="18"/>
      <c r="B3163" s="20"/>
      <c r="C3163" s="20"/>
      <c r="D3163" s="20"/>
      <c r="E3163" s="6"/>
      <c r="F3163" s="6"/>
      <c r="G3163" s="6"/>
      <c r="H3163" s="6"/>
      <c r="I3163" s="6"/>
      <c r="J3163" s="6"/>
      <c r="K3163" s="6"/>
      <c r="L3163" s="7"/>
    </row>
    <row r="3164" spans="1:12">
      <c r="A3164" s="18"/>
      <c r="B3164" s="20"/>
      <c r="C3164" s="20"/>
      <c r="D3164" s="20"/>
      <c r="E3164" s="6"/>
      <c r="F3164" s="6"/>
      <c r="G3164" s="6"/>
      <c r="H3164" s="6"/>
      <c r="I3164" s="6"/>
      <c r="J3164" s="6"/>
      <c r="K3164" s="6"/>
      <c r="L3164" s="7"/>
    </row>
    <row r="3165" spans="1:12">
      <c r="A3165" s="18"/>
      <c r="B3165" s="20"/>
      <c r="C3165" s="20"/>
      <c r="D3165" s="20"/>
      <c r="E3165" s="6"/>
      <c r="F3165" s="6"/>
      <c r="G3165" s="6"/>
      <c r="H3165" s="6"/>
      <c r="I3165" s="6"/>
      <c r="J3165" s="6"/>
      <c r="K3165" s="6"/>
      <c r="L3165" s="7"/>
    </row>
    <row r="3166" spans="1:12">
      <c r="A3166" s="18"/>
      <c r="B3166" s="20"/>
      <c r="C3166" s="20"/>
      <c r="D3166" s="20"/>
      <c r="E3166" s="6"/>
      <c r="F3166" s="6"/>
      <c r="G3166" s="6"/>
      <c r="H3166" s="6"/>
      <c r="I3166" s="6"/>
      <c r="J3166" s="6"/>
      <c r="K3166" s="6"/>
      <c r="L3166" s="7"/>
    </row>
    <row r="3167" spans="1:12">
      <c r="A3167" s="18"/>
      <c r="B3167" s="20"/>
      <c r="C3167" s="20"/>
      <c r="D3167" s="20"/>
      <c r="E3167" s="6"/>
      <c r="F3167" s="6"/>
      <c r="G3167" s="6"/>
      <c r="H3167" s="6"/>
      <c r="I3167" s="6"/>
      <c r="J3167" s="6"/>
      <c r="K3167" s="6"/>
      <c r="L3167" s="7"/>
    </row>
    <row r="3168" spans="1:12">
      <c r="A3168" s="18"/>
      <c r="B3168" s="20"/>
      <c r="C3168" s="20"/>
      <c r="D3168" s="20"/>
      <c r="E3168" s="6"/>
      <c r="F3168" s="6"/>
      <c r="G3168" s="6"/>
      <c r="H3168" s="6"/>
      <c r="I3168" s="6"/>
      <c r="J3168" s="6"/>
      <c r="K3168" s="6"/>
      <c r="L3168" s="7"/>
    </row>
    <row r="3169" spans="1:12">
      <c r="A3169" s="18"/>
      <c r="B3169" s="20"/>
      <c r="C3169" s="20"/>
      <c r="D3169" s="20"/>
      <c r="E3169" s="6"/>
      <c r="F3169" s="6"/>
      <c r="G3169" s="6"/>
      <c r="H3169" s="6"/>
      <c r="I3169" s="6"/>
      <c r="J3169" s="6"/>
      <c r="K3169" s="6"/>
      <c r="L3169" s="7"/>
    </row>
    <row r="3170" spans="1:12">
      <c r="A3170" s="18"/>
      <c r="B3170" s="20"/>
      <c r="C3170" s="20"/>
      <c r="D3170" s="20"/>
      <c r="E3170" s="6"/>
      <c r="F3170" s="6"/>
      <c r="G3170" s="6"/>
      <c r="H3170" s="6"/>
      <c r="I3170" s="6"/>
      <c r="J3170" s="6"/>
      <c r="K3170" s="6"/>
      <c r="L3170" s="7"/>
    </row>
    <row r="3171" spans="1:12">
      <c r="A3171" s="18"/>
      <c r="B3171" s="20"/>
      <c r="C3171" s="20"/>
      <c r="D3171" s="20"/>
      <c r="E3171" s="6"/>
      <c r="F3171" s="6"/>
      <c r="G3171" s="6"/>
      <c r="H3171" s="6"/>
      <c r="I3171" s="6"/>
      <c r="J3171" s="6"/>
      <c r="K3171" s="6"/>
      <c r="L3171" s="7"/>
    </row>
    <row r="3172" spans="1:12">
      <c r="A3172" s="18"/>
      <c r="B3172" s="20"/>
      <c r="C3172" s="20"/>
      <c r="D3172" s="20"/>
      <c r="E3172" s="6"/>
      <c r="F3172" s="6"/>
      <c r="G3172" s="6"/>
      <c r="H3172" s="6"/>
      <c r="I3172" s="6"/>
      <c r="J3172" s="6"/>
      <c r="K3172" s="6"/>
      <c r="L3172" s="7"/>
    </row>
    <row r="3173" spans="1:12">
      <c r="A3173" s="18"/>
      <c r="B3173" s="20"/>
      <c r="C3173" s="20"/>
      <c r="D3173" s="20"/>
      <c r="E3173" s="6"/>
      <c r="F3173" s="6"/>
      <c r="G3173" s="6"/>
      <c r="H3173" s="6"/>
      <c r="I3173" s="6"/>
      <c r="J3173" s="6"/>
      <c r="K3173" s="6"/>
      <c r="L3173" s="7"/>
    </row>
    <row r="3174" spans="1:12">
      <c r="A3174" s="18"/>
      <c r="B3174" s="20"/>
      <c r="C3174" s="20"/>
      <c r="D3174" s="20"/>
      <c r="E3174" s="6"/>
      <c r="F3174" s="6"/>
      <c r="G3174" s="6"/>
      <c r="H3174" s="6"/>
      <c r="I3174" s="6"/>
      <c r="J3174" s="6"/>
      <c r="K3174" s="6"/>
      <c r="L3174" s="7"/>
    </row>
    <row r="3175" spans="1:12">
      <c r="A3175" s="18"/>
      <c r="B3175" s="20"/>
      <c r="C3175" s="20"/>
      <c r="D3175" s="20"/>
      <c r="E3175" s="6"/>
      <c r="F3175" s="6"/>
      <c r="G3175" s="6"/>
      <c r="H3175" s="6"/>
      <c r="I3175" s="6"/>
      <c r="J3175" s="6"/>
      <c r="K3175" s="6"/>
      <c r="L3175" s="7"/>
    </row>
    <row r="3176" spans="1:12">
      <c r="A3176" s="18"/>
      <c r="B3176" s="20"/>
      <c r="C3176" s="20"/>
      <c r="D3176" s="20"/>
      <c r="E3176" s="6"/>
      <c r="F3176" s="6"/>
      <c r="G3176" s="6"/>
      <c r="H3176" s="6"/>
      <c r="I3176" s="6"/>
      <c r="J3176" s="6"/>
      <c r="K3176" s="6"/>
      <c r="L3176" s="7"/>
    </row>
    <row r="3177" spans="1:12">
      <c r="A3177" s="18"/>
      <c r="B3177" s="20"/>
      <c r="C3177" s="20"/>
      <c r="D3177" s="20"/>
      <c r="E3177" s="6"/>
      <c r="F3177" s="6"/>
      <c r="G3177" s="6"/>
      <c r="H3177" s="6"/>
      <c r="I3177" s="6"/>
      <c r="J3177" s="6"/>
      <c r="K3177" s="6"/>
      <c r="L3177" s="7"/>
    </row>
    <row r="3178" spans="1:12">
      <c r="A3178" s="18"/>
      <c r="B3178" s="20"/>
      <c r="C3178" s="20"/>
      <c r="D3178" s="20"/>
      <c r="E3178" s="6"/>
      <c r="F3178" s="6"/>
      <c r="G3178" s="6"/>
      <c r="H3178" s="6"/>
      <c r="I3178" s="6"/>
      <c r="J3178" s="6"/>
      <c r="K3178" s="6"/>
      <c r="L3178" s="7"/>
    </row>
    <row r="3179" spans="1:12">
      <c r="A3179" s="18"/>
      <c r="B3179" s="20"/>
      <c r="C3179" s="20"/>
      <c r="D3179" s="20"/>
      <c r="E3179" s="6"/>
      <c r="F3179" s="6"/>
      <c r="G3179" s="6"/>
      <c r="H3179" s="6"/>
      <c r="I3179" s="6"/>
      <c r="J3179" s="6"/>
      <c r="K3179" s="6"/>
      <c r="L3179" s="7"/>
    </row>
    <row r="3180" spans="1:12">
      <c r="A3180" s="18"/>
      <c r="B3180" s="20"/>
      <c r="C3180" s="20"/>
      <c r="D3180" s="20"/>
      <c r="E3180" s="6"/>
      <c r="F3180" s="6"/>
      <c r="G3180" s="6"/>
      <c r="H3180" s="6"/>
      <c r="I3180" s="6"/>
      <c r="J3180" s="6"/>
      <c r="K3180" s="6"/>
      <c r="L3180" s="7"/>
    </row>
    <row r="3181" spans="1:12">
      <c r="A3181" s="18"/>
      <c r="B3181" s="20"/>
      <c r="C3181" s="20"/>
      <c r="D3181" s="20"/>
      <c r="E3181" s="6"/>
      <c r="F3181" s="6"/>
      <c r="G3181" s="6"/>
      <c r="H3181" s="6"/>
      <c r="I3181" s="6"/>
      <c r="J3181" s="6"/>
      <c r="K3181" s="6"/>
      <c r="L3181" s="7"/>
    </row>
    <row r="3182" spans="1:12">
      <c r="A3182" s="18"/>
      <c r="B3182" s="20"/>
      <c r="C3182" s="20"/>
      <c r="D3182" s="20"/>
      <c r="E3182" s="6"/>
      <c r="F3182" s="6"/>
      <c r="G3182" s="6"/>
      <c r="H3182" s="6"/>
      <c r="I3182" s="6"/>
      <c r="J3182" s="6"/>
      <c r="K3182" s="6"/>
      <c r="L3182" s="7"/>
    </row>
    <row r="3183" spans="1:12">
      <c r="A3183" s="18"/>
      <c r="B3183" s="20"/>
      <c r="C3183" s="20"/>
      <c r="D3183" s="20"/>
      <c r="E3183" s="6"/>
      <c r="F3183" s="6"/>
      <c r="G3183" s="6"/>
      <c r="H3183" s="6"/>
      <c r="I3183" s="6"/>
      <c r="J3183" s="6"/>
      <c r="K3183" s="6"/>
      <c r="L3183" s="7"/>
    </row>
    <row r="3184" spans="1:12">
      <c r="A3184" s="18"/>
      <c r="B3184" s="20"/>
      <c r="C3184" s="20"/>
      <c r="D3184" s="20"/>
      <c r="E3184" s="6"/>
      <c r="F3184" s="6"/>
      <c r="G3184" s="6"/>
      <c r="H3184" s="6"/>
      <c r="I3184" s="6"/>
      <c r="J3184" s="6"/>
      <c r="K3184" s="6"/>
      <c r="L3184" s="7"/>
    </row>
    <row r="3185" spans="1:12">
      <c r="A3185" s="18"/>
      <c r="B3185" s="20"/>
      <c r="C3185" s="20"/>
      <c r="D3185" s="20"/>
      <c r="E3185" s="6"/>
      <c r="F3185" s="6"/>
      <c r="G3185" s="6"/>
      <c r="H3185" s="6"/>
      <c r="I3185" s="6"/>
      <c r="J3185" s="6"/>
      <c r="K3185" s="6"/>
      <c r="L3185" s="7"/>
    </row>
    <row r="3186" spans="1:12">
      <c r="A3186" s="18"/>
      <c r="B3186" s="20"/>
      <c r="C3186" s="20"/>
      <c r="D3186" s="20"/>
      <c r="E3186" s="6"/>
      <c r="F3186" s="6"/>
      <c r="G3186" s="6"/>
      <c r="H3186" s="6"/>
      <c r="I3186" s="6"/>
      <c r="J3186" s="6"/>
      <c r="K3186" s="6"/>
      <c r="L3186" s="7"/>
    </row>
    <row r="3187" spans="1:12">
      <c r="A3187" s="18"/>
      <c r="B3187" s="20"/>
      <c r="C3187" s="20"/>
      <c r="D3187" s="20"/>
      <c r="E3187" s="6"/>
      <c r="F3187" s="6"/>
      <c r="G3187" s="6"/>
      <c r="H3187" s="6"/>
      <c r="I3187" s="6"/>
      <c r="J3187" s="6"/>
      <c r="K3187" s="6"/>
      <c r="L3187" s="7"/>
    </row>
    <row r="3188" spans="1:12">
      <c r="A3188" s="18"/>
      <c r="B3188" s="20"/>
      <c r="C3188" s="20"/>
      <c r="D3188" s="20"/>
      <c r="E3188" s="6"/>
      <c r="F3188" s="6"/>
      <c r="G3188" s="6"/>
      <c r="H3188" s="6"/>
      <c r="I3188" s="6"/>
      <c r="J3188" s="6"/>
      <c r="K3188" s="6"/>
      <c r="L3188" s="7"/>
    </row>
    <row r="3189" spans="1:12">
      <c r="A3189" s="18"/>
      <c r="B3189" s="20"/>
      <c r="C3189" s="20"/>
      <c r="D3189" s="20"/>
      <c r="E3189" s="6"/>
      <c r="F3189" s="6"/>
      <c r="G3189" s="6"/>
      <c r="H3189" s="6"/>
      <c r="I3189" s="6"/>
      <c r="J3189" s="6"/>
      <c r="K3189" s="6"/>
      <c r="L3189" s="7"/>
    </row>
    <row r="3190" spans="1:12">
      <c r="A3190" s="18"/>
      <c r="B3190" s="20"/>
      <c r="C3190" s="20"/>
      <c r="D3190" s="20"/>
      <c r="E3190" s="6"/>
      <c r="F3190" s="6"/>
      <c r="G3190" s="6"/>
      <c r="H3190" s="6"/>
      <c r="I3190" s="6"/>
      <c r="J3190" s="6"/>
      <c r="K3190" s="6"/>
      <c r="L3190" s="7"/>
    </row>
    <row r="3191" spans="1:12">
      <c r="A3191" s="18"/>
      <c r="B3191" s="20"/>
      <c r="C3191" s="20"/>
      <c r="D3191" s="20"/>
      <c r="E3191" s="6"/>
      <c r="F3191" s="6"/>
      <c r="G3191" s="6"/>
      <c r="H3191" s="6"/>
      <c r="I3191" s="6"/>
      <c r="J3191" s="6"/>
      <c r="K3191" s="6"/>
      <c r="L3191" s="7"/>
    </row>
    <row r="3192" spans="1:12">
      <c r="A3192" s="18"/>
      <c r="B3192" s="20"/>
      <c r="C3192" s="20"/>
      <c r="D3192" s="20"/>
      <c r="E3192" s="6"/>
      <c r="F3192" s="6"/>
      <c r="G3192" s="6"/>
      <c r="H3192" s="6"/>
      <c r="I3192" s="6"/>
      <c r="J3192" s="6"/>
      <c r="K3192" s="6"/>
      <c r="L3192" s="7"/>
    </row>
    <row r="3193" spans="1:12">
      <c r="A3193" s="18"/>
      <c r="B3193" s="20"/>
      <c r="C3193" s="20"/>
      <c r="D3193" s="20"/>
      <c r="E3193" s="6"/>
      <c r="F3193" s="6"/>
      <c r="G3193" s="6"/>
      <c r="H3193" s="6"/>
      <c r="I3193" s="6"/>
      <c r="J3193" s="6"/>
      <c r="K3193" s="6"/>
      <c r="L3193" s="7"/>
    </row>
    <row r="3194" spans="1:12">
      <c r="A3194" s="18"/>
      <c r="B3194" s="20"/>
      <c r="C3194" s="20"/>
      <c r="D3194" s="20"/>
      <c r="E3194" s="6"/>
      <c r="F3194" s="6"/>
      <c r="G3194" s="6"/>
      <c r="H3194" s="6"/>
      <c r="I3194" s="6"/>
      <c r="J3194" s="6"/>
      <c r="K3194" s="6"/>
      <c r="L3194" s="7"/>
    </row>
    <row r="3195" spans="1:12">
      <c r="A3195" s="18"/>
      <c r="B3195" s="20"/>
      <c r="C3195" s="20"/>
      <c r="D3195" s="20"/>
      <c r="E3195" s="6"/>
      <c r="F3195" s="6"/>
      <c r="G3195" s="6"/>
      <c r="H3195" s="6"/>
      <c r="I3195" s="6"/>
      <c r="J3195" s="6"/>
      <c r="K3195" s="6"/>
      <c r="L3195" s="7"/>
    </row>
    <row r="3196" spans="1:12">
      <c r="A3196" s="18"/>
      <c r="B3196" s="20"/>
      <c r="C3196" s="20"/>
      <c r="D3196" s="20"/>
      <c r="E3196" s="6"/>
      <c r="F3196" s="6"/>
      <c r="G3196" s="6"/>
      <c r="H3196" s="6"/>
      <c r="I3196" s="6"/>
      <c r="J3196" s="6"/>
      <c r="K3196" s="6"/>
      <c r="L3196" s="7"/>
    </row>
    <row r="3197" spans="1:12">
      <c r="A3197" s="18"/>
      <c r="B3197" s="20"/>
      <c r="C3197" s="20"/>
      <c r="D3197" s="20"/>
      <c r="E3197" s="6"/>
      <c r="F3197" s="6"/>
      <c r="G3197" s="6"/>
      <c r="H3197" s="6"/>
      <c r="I3197" s="6"/>
      <c r="J3197" s="6"/>
      <c r="K3197" s="6"/>
      <c r="L3197" s="7"/>
    </row>
    <row r="3198" spans="1:12">
      <c r="A3198" s="18"/>
      <c r="B3198" s="20"/>
      <c r="C3198" s="20"/>
      <c r="D3198" s="20"/>
      <c r="E3198" s="6"/>
      <c r="F3198" s="6"/>
      <c r="G3198" s="6"/>
      <c r="H3198" s="6"/>
      <c r="I3198" s="6"/>
      <c r="J3198" s="6"/>
      <c r="K3198" s="6"/>
      <c r="L3198" s="7"/>
    </row>
    <row r="3199" spans="1:12">
      <c r="A3199" s="18"/>
      <c r="B3199" s="20"/>
      <c r="C3199" s="20"/>
      <c r="D3199" s="20"/>
      <c r="E3199" s="6"/>
      <c r="F3199" s="6"/>
      <c r="G3199" s="6"/>
      <c r="H3199" s="6"/>
      <c r="I3199" s="6"/>
      <c r="J3199" s="6"/>
      <c r="K3199" s="6"/>
      <c r="L3199" s="7"/>
    </row>
    <row r="3200" spans="1:12">
      <c r="A3200" s="18"/>
      <c r="B3200" s="20"/>
      <c r="C3200" s="20"/>
      <c r="D3200" s="20"/>
      <c r="E3200" s="6"/>
      <c r="F3200" s="6"/>
      <c r="G3200" s="6"/>
      <c r="H3200" s="6"/>
      <c r="I3200" s="6"/>
      <c r="J3200" s="6"/>
      <c r="K3200" s="6"/>
      <c r="L3200" s="7"/>
    </row>
    <row r="3201" spans="1:12">
      <c r="A3201" s="18"/>
      <c r="B3201" s="20"/>
      <c r="C3201" s="20"/>
      <c r="D3201" s="20"/>
      <c r="E3201" s="6"/>
      <c r="F3201" s="6"/>
      <c r="G3201" s="6"/>
      <c r="H3201" s="6"/>
      <c r="I3201" s="6"/>
      <c r="J3201" s="6"/>
      <c r="K3201" s="6"/>
      <c r="L3201" s="7"/>
    </row>
    <row r="3202" spans="1:12">
      <c r="A3202" s="18"/>
      <c r="B3202" s="20"/>
      <c r="C3202" s="20"/>
      <c r="D3202" s="20"/>
      <c r="E3202" s="6"/>
      <c r="F3202" s="6"/>
      <c r="G3202" s="6"/>
      <c r="H3202" s="6"/>
      <c r="I3202" s="6"/>
      <c r="J3202" s="6"/>
      <c r="K3202" s="6"/>
      <c r="L3202" s="7"/>
    </row>
    <row r="3203" spans="1:12">
      <c r="A3203" s="18"/>
      <c r="B3203" s="20"/>
      <c r="C3203" s="20"/>
      <c r="D3203" s="20"/>
      <c r="E3203" s="6"/>
      <c r="F3203" s="6"/>
      <c r="G3203" s="6"/>
      <c r="H3203" s="6"/>
      <c r="I3203" s="6"/>
      <c r="J3203" s="6"/>
      <c r="K3203" s="6"/>
      <c r="L3203" s="7"/>
    </row>
    <row r="3204" spans="1:12">
      <c r="A3204" s="18"/>
      <c r="B3204" s="20"/>
      <c r="C3204" s="20"/>
      <c r="D3204" s="20"/>
      <c r="E3204" s="6"/>
      <c r="F3204" s="6"/>
      <c r="G3204" s="6"/>
      <c r="H3204" s="6"/>
      <c r="I3204" s="6"/>
      <c r="J3204" s="6"/>
      <c r="K3204" s="6"/>
      <c r="L3204" s="7"/>
    </row>
    <row r="3205" spans="1:12">
      <c r="A3205" s="18"/>
      <c r="B3205" s="20"/>
      <c r="C3205" s="20"/>
      <c r="D3205" s="20"/>
      <c r="E3205" s="6"/>
      <c r="F3205" s="6"/>
      <c r="G3205" s="6"/>
      <c r="H3205" s="6"/>
      <c r="I3205" s="6"/>
      <c r="J3205" s="6"/>
      <c r="K3205" s="6"/>
      <c r="L3205" s="7"/>
    </row>
    <row r="3206" spans="1:12">
      <c r="A3206" s="18"/>
      <c r="B3206" s="20"/>
      <c r="C3206" s="20"/>
      <c r="D3206" s="20"/>
      <c r="E3206" s="6"/>
      <c r="F3206" s="6"/>
      <c r="G3206" s="6"/>
      <c r="H3206" s="6"/>
      <c r="I3206" s="6"/>
      <c r="J3206" s="6"/>
      <c r="K3206" s="6"/>
      <c r="L3206" s="7"/>
    </row>
    <row r="3207" spans="1:12">
      <c r="A3207" s="18"/>
      <c r="B3207" s="20"/>
      <c r="C3207" s="20"/>
      <c r="D3207" s="20"/>
      <c r="E3207" s="6"/>
      <c r="F3207" s="6"/>
      <c r="G3207" s="6"/>
      <c r="H3207" s="6"/>
      <c r="I3207" s="6"/>
      <c r="J3207" s="6"/>
      <c r="K3207" s="6"/>
      <c r="L3207" s="7"/>
    </row>
    <row r="3208" spans="1:12">
      <c r="A3208" s="18"/>
      <c r="B3208" s="20"/>
      <c r="C3208" s="20"/>
      <c r="D3208" s="20"/>
      <c r="E3208" s="6"/>
      <c r="F3208" s="6"/>
      <c r="G3208" s="6"/>
      <c r="H3208" s="6"/>
      <c r="I3208" s="6"/>
      <c r="J3208" s="6"/>
      <c r="K3208" s="6"/>
      <c r="L3208" s="7"/>
    </row>
    <row r="3209" spans="1:12">
      <c r="A3209" s="18"/>
      <c r="B3209" s="20"/>
      <c r="C3209" s="20"/>
      <c r="D3209" s="20"/>
      <c r="E3209" s="6"/>
      <c r="F3209" s="6"/>
      <c r="G3209" s="6"/>
      <c r="H3209" s="6"/>
      <c r="I3209" s="6"/>
      <c r="J3209" s="6"/>
      <c r="K3209" s="6"/>
      <c r="L3209" s="7"/>
    </row>
    <row r="3210" spans="1:12">
      <c r="A3210" s="18"/>
      <c r="B3210" s="20"/>
      <c r="C3210" s="20"/>
      <c r="D3210" s="20"/>
      <c r="E3210" s="6"/>
      <c r="F3210" s="6"/>
      <c r="G3210" s="6"/>
      <c r="H3210" s="6"/>
      <c r="I3210" s="6"/>
      <c r="J3210" s="6"/>
      <c r="K3210" s="6"/>
      <c r="L3210" s="7"/>
    </row>
    <row r="3211" spans="1:12">
      <c r="A3211" s="18"/>
      <c r="B3211" s="20"/>
      <c r="C3211" s="20"/>
      <c r="D3211" s="20"/>
      <c r="E3211" s="6"/>
      <c r="F3211" s="6"/>
      <c r="G3211" s="6"/>
      <c r="H3211" s="6"/>
      <c r="I3211" s="6"/>
      <c r="J3211" s="6"/>
      <c r="K3211" s="6"/>
      <c r="L3211" s="7"/>
    </row>
    <row r="3212" spans="1:12">
      <c r="A3212" s="18"/>
      <c r="B3212" s="20"/>
      <c r="C3212" s="20"/>
      <c r="D3212" s="20"/>
      <c r="E3212" s="6"/>
      <c r="F3212" s="6"/>
      <c r="G3212" s="6"/>
      <c r="H3212" s="6"/>
      <c r="I3212" s="6"/>
      <c r="J3212" s="6"/>
      <c r="K3212" s="6"/>
      <c r="L3212" s="7"/>
    </row>
    <row r="3213" spans="1:12">
      <c r="A3213" s="18"/>
      <c r="B3213" s="20"/>
      <c r="C3213" s="20"/>
      <c r="D3213" s="20"/>
      <c r="E3213" s="6"/>
      <c r="F3213" s="6"/>
      <c r="G3213" s="6"/>
      <c r="H3213" s="6"/>
      <c r="I3213" s="6"/>
      <c r="J3213" s="6"/>
      <c r="K3213" s="6"/>
      <c r="L3213" s="7"/>
    </row>
    <row r="3214" spans="1:12">
      <c r="A3214" s="18"/>
      <c r="B3214" s="20"/>
      <c r="C3214" s="20"/>
      <c r="D3214" s="20"/>
      <c r="E3214" s="6"/>
      <c r="F3214" s="6"/>
      <c r="G3214" s="6"/>
      <c r="H3214" s="6"/>
      <c r="I3214" s="6"/>
      <c r="J3214" s="6"/>
      <c r="K3214" s="6"/>
      <c r="L3214" s="7"/>
    </row>
    <row r="3215" spans="1:12">
      <c r="A3215" s="18"/>
      <c r="B3215" s="20"/>
      <c r="C3215" s="20"/>
      <c r="D3215" s="20"/>
      <c r="E3215" s="6"/>
      <c r="F3215" s="6"/>
      <c r="G3215" s="6"/>
      <c r="H3215" s="6"/>
      <c r="I3215" s="6"/>
      <c r="J3215" s="6"/>
      <c r="K3215" s="6"/>
      <c r="L3215" s="7"/>
    </row>
    <row r="3216" spans="1:12">
      <c r="A3216" s="18"/>
      <c r="B3216" s="20"/>
      <c r="C3216" s="20"/>
      <c r="D3216" s="20"/>
      <c r="E3216" s="6"/>
      <c r="F3216" s="6"/>
      <c r="G3216" s="6"/>
      <c r="H3216" s="6"/>
      <c r="I3216" s="6"/>
      <c r="J3216" s="6"/>
      <c r="K3216" s="6"/>
      <c r="L3216" s="7"/>
    </row>
    <row r="3217" spans="1:12">
      <c r="A3217" s="18"/>
      <c r="B3217" s="20"/>
      <c r="C3217" s="20"/>
      <c r="D3217" s="20"/>
      <c r="E3217" s="6"/>
      <c r="F3217" s="6"/>
      <c r="G3217" s="6"/>
      <c r="H3217" s="6"/>
      <c r="I3217" s="6"/>
      <c r="J3217" s="6"/>
      <c r="K3217" s="6"/>
      <c r="L3217" s="7"/>
    </row>
    <row r="3218" spans="1:12">
      <c r="A3218" s="18"/>
      <c r="B3218" s="20"/>
      <c r="C3218" s="20"/>
      <c r="D3218" s="20"/>
      <c r="E3218" s="6"/>
      <c r="F3218" s="6"/>
      <c r="G3218" s="6"/>
      <c r="H3218" s="6"/>
      <c r="I3218" s="6"/>
      <c r="J3218" s="6"/>
      <c r="K3218" s="6"/>
      <c r="L3218" s="7"/>
    </row>
    <row r="3219" spans="1:12">
      <c r="A3219" s="18"/>
      <c r="B3219" s="20"/>
      <c r="C3219" s="20"/>
      <c r="D3219" s="20"/>
      <c r="E3219" s="6"/>
      <c r="F3219" s="6"/>
      <c r="G3219" s="6"/>
      <c r="H3219" s="6"/>
      <c r="I3219" s="6"/>
      <c r="J3219" s="6"/>
      <c r="K3219" s="6"/>
      <c r="L3219" s="7"/>
    </row>
    <row r="3220" spans="1:12">
      <c r="A3220" s="18"/>
      <c r="B3220" s="20"/>
      <c r="C3220" s="20"/>
      <c r="D3220" s="20"/>
      <c r="E3220" s="6"/>
      <c r="F3220" s="6"/>
      <c r="G3220" s="6"/>
      <c r="H3220" s="6"/>
      <c r="I3220" s="6"/>
      <c r="J3220" s="6"/>
      <c r="K3220" s="6"/>
      <c r="L3220" s="7"/>
    </row>
    <row r="3221" spans="1:12">
      <c r="A3221" s="18"/>
      <c r="B3221" s="20"/>
      <c r="C3221" s="20"/>
      <c r="D3221" s="20"/>
      <c r="E3221" s="6"/>
      <c r="F3221" s="6"/>
      <c r="G3221" s="6"/>
      <c r="H3221" s="6"/>
      <c r="I3221" s="6"/>
      <c r="J3221" s="6"/>
      <c r="K3221" s="6"/>
      <c r="L3221" s="7"/>
    </row>
    <row r="3222" spans="1:12">
      <c r="A3222" s="18"/>
      <c r="B3222" s="20"/>
      <c r="C3222" s="20"/>
      <c r="D3222" s="20"/>
      <c r="E3222" s="6"/>
      <c r="F3222" s="6"/>
      <c r="G3222" s="6"/>
      <c r="H3222" s="6"/>
      <c r="I3222" s="6"/>
      <c r="J3222" s="6"/>
      <c r="K3222" s="6"/>
      <c r="L3222" s="7"/>
    </row>
    <row r="3223" spans="1:12">
      <c r="A3223" s="18"/>
      <c r="B3223" s="20"/>
      <c r="C3223" s="20"/>
      <c r="D3223" s="20"/>
      <c r="E3223" s="6"/>
      <c r="F3223" s="6"/>
      <c r="G3223" s="6"/>
      <c r="H3223" s="6"/>
      <c r="I3223" s="6"/>
      <c r="J3223" s="6"/>
      <c r="K3223" s="6"/>
      <c r="L3223" s="7"/>
    </row>
    <row r="3224" spans="1:12">
      <c r="A3224" s="18"/>
      <c r="B3224" s="20"/>
      <c r="C3224" s="20"/>
      <c r="D3224" s="20"/>
      <c r="E3224" s="6"/>
      <c r="F3224" s="6"/>
      <c r="G3224" s="6"/>
      <c r="H3224" s="6"/>
      <c r="I3224" s="6"/>
      <c r="J3224" s="6"/>
      <c r="K3224" s="6"/>
      <c r="L3224" s="7"/>
    </row>
    <row r="3225" spans="1:12">
      <c r="A3225" s="18"/>
      <c r="B3225" s="20"/>
      <c r="C3225" s="20"/>
      <c r="D3225" s="20"/>
      <c r="E3225" s="6"/>
      <c r="F3225" s="6"/>
      <c r="G3225" s="6"/>
      <c r="H3225" s="6"/>
      <c r="I3225" s="6"/>
      <c r="J3225" s="6"/>
      <c r="K3225" s="6"/>
      <c r="L3225" s="7"/>
    </row>
    <row r="3226" spans="1:12">
      <c r="A3226" s="18"/>
      <c r="B3226" s="20"/>
      <c r="C3226" s="20"/>
      <c r="D3226" s="20"/>
      <c r="E3226" s="6"/>
      <c r="F3226" s="6"/>
      <c r="G3226" s="6"/>
      <c r="H3226" s="6"/>
      <c r="I3226" s="6"/>
      <c r="J3226" s="6"/>
      <c r="K3226" s="6"/>
      <c r="L3226" s="7"/>
    </row>
    <row r="3227" spans="1:12">
      <c r="A3227" s="18"/>
      <c r="B3227" s="20"/>
      <c r="C3227" s="20"/>
      <c r="D3227" s="20"/>
      <c r="E3227" s="6"/>
      <c r="F3227" s="6"/>
      <c r="G3227" s="6"/>
      <c r="H3227" s="6"/>
      <c r="I3227" s="6"/>
      <c r="J3227" s="6"/>
      <c r="K3227" s="6"/>
      <c r="L3227" s="7"/>
    </row>
    <row r="3228" spans="1:12">
      <c r="A3228" s="18"/>
      <c r="B3228" s="20"/>
      <c r="C3228" s="20"/>
      <c r="D3228" s="20"/>
      <c r="E3228" s="6"/>
      <c r="F3228" s="6"/>
      <c r="G3228" s="6"/>
      <c r="H3228" s="6"/>
      <c r="I3228" s="6"/>
      <c r="J3228" s="6"/>
      <c r="K3228" s="6"/>
      <c r="L3228" s="7"/>
    </row>
    <row r="3229" spans="1:12">
      <c r="A3229" s="18"/>
      <c r="B3229" s="20"/>
      <c r="C3229" s="20"/>
      <c r="D3229" s="20"/>
      <c r="E3229" s="6"/>
      <c r="F3229" s="6"/>
      <c r="G3229" s="6"/>
      <c r="H3229" s="6"/>
      <c r="I3229" s="6"/>
      <c r="J3229" s="6"/>
      <c r="K3229" s="6"/>
      <c r="L3229" s="7"/>
    </row>
    <row r="3230" spans="1:12">
      <c r="A3230" s="18"/>
      <c r="B3230" s="20"/>
      <c r="C3230" s="20"/>
      <c r="D3230" s="20"/>
      <c r="E3230" s="6"/>
      <c r="F3230" s="6"/>
      <c r="G3230" s="6"/>
      <c r="H3230" s="6"/>
      <c r="I3230" s="6"/>
      <c r="J3230" s="6"/>
      <c r="K3230" s="6"/>
      <c r="L3230" s="7"/>
    </row>
    <row r="3231" spans="1:12">
      <c r="A3231" s="18"/>
      <c r="B3231" s="20"/>
      <c r="C3231" s="20"/>
      <c r="D3231" s="20"/>
      <c r="E3231" s="6"/>
      <c r="F3231" s="6"/>
      <c r="G3231" s="6"/>
      <c r="H3231" s="6"/>
      <c r="I3231" s="6"/>
      <c r="J3231" s="6"/>
      <c r="K3231" s="6"/>
      <c r="L3231" s="7"/>
    </row>
    <row r="3232" spans="1:12">
      <c r="A3232" s="18"/>
      <c r="B3232" s="20"/>
      <c r="C3232" s="20"/>
      <c r="D3232" s="20"/>
      <c r="E3232" s="6"/>
      <c r="F3232" s="6"/>
      <c r="G3232" s="6"/>
      <c r="H3232" s="6"/>
      <c r="I3232" s="6"/>
      <c r="J3232" s="6"/>
      <c r="K3232" s="6"/>
      <c r="L3232" s="7"/>
    </row>
    <row r="3233" spans="1:12">
      <c r="A3233" s="18"/>
      <c r="B3233" s="20"/>
      <c r="C3233" s="20"/>
      <c r="D3233" s="20"/>
      <c r="E3233" s="6"/>
      <c r="F3233" s="6"/>
      <c r="G3233" s="6"/>
      <c r="H3233" s="6"/>
      <c r="I3233" s="6"/>
      <c r="J3233" s="6"/>
      <c r="K3233" s="6"/>
      <c r="L3233" s="7"/>
    </row>
    <row r="3234" spans="1:12">
      <c r="A3234" s="18"/>
      <c r="B3234" s="20"/>
      <c r="C3234" s="20"/>
      <c r="D3234" s="20"/>
      <c r="E3234" s="6"/>
      <c r="F3234" s="6"/>
      <c r="G3234" s="6"/>
      <c r="H3234" s="6"/>
      <c r="I3234" s="6"/>
      <c r="J3234" s="6"/>
      <c r="K3234" s="6"/>
      <c r="L3234" s="7"/>
    </row>
    <row r="3235" spans="1:12">
      <c r="A3235" s="18"/>
      <c r="B3235" s="20"/>
      <c r="C3235" s="20"/>
      <c r="D3235" s="20"/>
      <c r="E3235" s="6"/>
      <c r="F3235" s="6"/>
      <c r="G3235" s="6"/>
      <c r="H3235" s="6"/>
      <c r="I3235" s="6"/>
      <c r="J3235" s="6"/>
      <c r="K3235" s="6"/>
      <c r="L3235" s="7"/>
    </row>
    <row r="3236" spans="1:12">
      <c r="A3236" s="18"/>
      <c r="B3236" s="20"/>
      <c r="C3236" s="20"/>
      <c r="D3236" s="20"/>
      <c r="E3236" s="6"/>
      <c r="F3236" s="6"/>
      <c r="G3236" s="6"/>
      <c r="H3236" s="6"/>
      <c r="I3236" s="6"/>
      <c r="J3236" s="6"/>
      <c r="K3236" s="6"/>
      <c r="L3236" s="7"/>
    </row>
    <row r="3237" spans="1:12">
      <c r="A3237" s="18"/>
      <c r="B3237" s="20"/>
      <c r="C3237" s="20"/>
      <c r="D3237" s="20"/>
      <c r="E3237" s="6"/>
      <c r="F3237" s="6"/>
      <c r="G3237" s="6"/>
      <c r="H3237" s="6"/>
      <c r="I3237" s="6"/>
      <c r="J3237" s="6"/>
      <c r="K3237" s="6"/>
      <c r="L3237" s="7"/>
    </row>
    <row r="3238" spans="1:12">
      <c r="A3238" s="18"/>
      <c r="B3238" s="20"/>
      <c r="C3238" s="20"/>
      <c r="D3238" s="20"/>
      <c r="E3238" s="6"/>
      <c r="F3238" s="6"/>
      <c r="G3238" s="6"/>
      <c r="H3238" s="6"/>
      <c r="I3238" s="6"/>
      <c r="J3238" s="6"/>
      <c r="K3238" s="6"/>
      <c r="L3238" s="7"/>
    </row>
    <row r="3239" spans="1:12">
      <c r="A3239" s="18"/>
      <c r="B3239" s="20"/>
      <c r="C3239" s="20"/>
      <c r="D3239" s="20"/>
      <c r="E3239" s="6"/>
      <c r="F3239" s="6"/>
      <c r="G3239" s="6"/>
      <c r="H3239" s="6"/>
      <c r="I3239" s="6"/>
      <c r="J3239" s="6"/>
      <c r="K3239" s="6"/>
      <c r="L3239" s="7"/>
    </row>
    <row r="3240" spans="1:12">
      <c r="A3240" s="18"/>
      <c r="B3240" s="20"/>
      <c r="C3240" s="20"/>
      <c r="D3240" s="20"/>
      <c r="E3240" s="6"/>
      <c r="F3240" s="6"/>
      <c r="G3240" s="6"/>
      <c r="H3240" s="6"/>
      <c r="I3240" s="6"/>
      <c r="J3240" s="6"/>
      <c r="K3240" s="6"/>
      <c r="L3240" s="7"/>
    </row>
    <row r="3241" spans="1:12">
      <c r="A3241" s="18"/>
      <c r="B3241" s="20"/>
      <c r="C3241" s="20"/>
      <c r="D3241" s="20"/>
      <c r="E3241" s="6"/>
      <c r="F3241" s="6"/>
      <c r="G3241" s="6"/>
      <c r="H3241" s="6"/>
      <c r="I3241" s="6"/>
      <c r="J3241" s="6"/>
      <c r="K3241" s="6"/>
      <c r="L3241" s="7"/>
    </row>
    <row r="3242" spans="1:12">
      <c r="A3242" s="18"/>
      <c r="B3242" s="20"/>
      <c r="C3242" s="20"/>
      <c r="D3242" s="20"/>
      <c r="E3242" s="6"/>
      <c r="F3242" s="6"/>
      <c r="G3242" s="6"/>
      <c r="H3242" s="6"/>
      <c r="I3242" s="6"/>
      <c r="J3242" s="6"/>
      <c r="K3242" s="6"/>
      <c r="L3242" s="7"/>
    </row>
    <row r="3243" spans="1:12">
      <c r="A3243" s="18"/>
      <c r="B3243" s="20"/>
      <c r="C3243" s="20"/>
      <c r="D3243" s="20"/>
      <c r="E3243" s="6"/>
      <c r="F3243" s="6"/>
      <c r="G3243" s="6"/>
      <c r="H3243" s="6"/>
      <c r="I3243" s="6"/>
      <c r="J3243" s="6"/>
      <c r="K3243" s="6"/>
      <c r="L3243" s="7"/>
    </row>
    <row r="3244" spans="1:12">
      <c r="A3244" s="18"/>
      <c r="B3244" s="20"/>
      <c r="C3244" s="20"/>
      <c r="D3244" s="20"/>
      <c r="E3244" s="6"/>
      <c r="F3244" s="6"/>
      <c r="G3244" s="6"/>
      <c r="H3244" s="6"/>
      <c r="I3244" s="6"/>
      <c r="J3244" s="6"/>
      <c r="K3244" s="6"/>
      <c r="L3244" s="7"/>
    </row>
    <row r="3245" spans="1:12">
      <c r="A3245" s="18"/>
      <c r="B3245" s="20"/>
      <c r="C3245" s="20"/>
      <c r="D3245" s="20"/>
      <c r="E3245" s="6"/>
      <c r="F3245" s="6"/>
      <c r="G3245" s="6"/>
      <c r="H3245" s="6"/>
      <c r="I3245" s="6"/>
      <c r="J3245" s="6"/>
      <c r="K3245" s="6"/>
      <c r="L3245" s="7"/>
    </row>
    <row r="3246" spans="1:12">
      <c r="A3246" s="18"/>
      <c r="B3246" s="20"/>
      <c r="C3246" s="20"/>
      <c r="D3246" s="20"/>
      <c r="E3246" s="6"/>
      <c r="F3246" s="6"/>
      <c r="G3246" s="6"/>
      <c r="H3246" s="6"/>
      <c r="I3246" s="6"/>
      <c r="J3246" s="6"/>
      <c r="K3246" s="6"/>
      <c r="L3246" s="7"/>
    </row>
    <row r="3247" spans="1:12">
      <c r="A3247" s="18"/>
      <c r="B3247" s="20"/>
      <c r="C3247" s="20"/>
      <c r="D3247" s="20"/>
      <c r="E3247" s="6"/>
      <c r="F3247" s="6"/>
      <c r="G3247" s="6"/>
      <c r="H3247" s="6"/>
      <c r="I3247" s="6"/>
      <c r="J3247" s="6"/>
      <c r="K3247" s="6"/>
      <c r="L3247" s="7"/>
    </row>
    <row r="3248" spans="1:12">
      <c r="A3248" s="18"/>
      <c r="B3248" s="20"/>
      <c r="C3248" s="20"/>
      <c r="D3248" s="20"/>
      <c r="E3248" s="6"/>
      <c r="F3248" s="6"/>
      <c r="G3248" s="6"/>
      <c r="H3248" s="6"/>
      <c r="I3248" s="6"/>
      <c r="J3248" s="6"/>
      <c r="K3248" s="6"/>
      <c r="L3248" s="7"/>
    </row>
    <row r="3249" spans="1:12">
      <c r="A3249" s="18"/>
      <c r="B3249" s="20"/>
      <c r="C3249" s="20"/>
      <c r="D3249" s="20"/>
      <c r="E3249" s="6"/>
      <c r="F3249" s="6"/>
      <c r="G3249" s="6"/>
      <c r="H3249" s="6"/>
      <c r="I3249" s="6"/>
      <c r="J3249" s="6"/>
      <c r="K3249" s="6"/>
      <c r="L3249" s="7"/>
    </row>
    <row r="3250" spans="1:12">
      <c r="A3250" s="18"/>
      <c r="B3250" s="20"/>
      <c r="C3250" s="20"/>
      <c r="D3250" s="20"/>
      <c r="E3250" s="6"/>
      <c r="F3250" s="6"/>
      <c r="G3250" s="6"/>
      <c r="H3250" s="6"/>
      <c r="I3250" s="6"/>
      <c r="J3250" s="6"/>
      <c r="K3250" s="6"/>
      <c r="L3250" s="7"/>
    </row>
    <row r="3251" spans="1:12">
      <c r="A3251" s="18"/>
      <c r="B3251" s="20"/>
      <c r="C3251" s="20"/>
      <c r="D3251" s="20"/>
      <c r="E3251" s="6"/>
      <c r="F3251" s="6"/>
      <c r="G3251" s="6"/>
      <c r="H3251" s="6"/>
      <c r="I3251" s="6"/>
      <c r="J3251" s="6"/>
      <c r="K3251" s="6"/>
      <c r="L3251" s="7"/>
    </row>
    <row r="3252" spans="1:12">
      <c r="A3252" s="18"/>
      <c r="B3252" s="20"/>
      <c r="C3252" s="20"/>
      <c r="D3252" s="20"/>
      <c r="E3252" s="6"/>
      <c r="F3252" s="6"/>
      <c r="G3252" s="6"/>
      <c r="H3252" s="6"/>
      <c r="I3252" s="6"/>
      <c r="J3252" s="6"/>
      <c r="K3252" s="6"/>
      <c r="L3252" s="7"/>
    </row>
    <row r="3253" spans="1:12">
      <c r="A3253" s="18"/>
      <c r="B3253" s="20"/>
      <c r="C3253" s="20"/>
      <c r="D3253" s="20"/>
      <c r="E3253" s="6"/>
      <c r="F3253" s="6"/>
      <c r="G3253" s="6"/>
      <c r="H3253" s="6"/>
      <c r="I3253" s="6"/>
      <c r="J3253" s="6"/>
      <c r="K3253" s="6"/>
      <c r="L3253" s="7"/>
    </row>
    <row r="3254" spans="1:12">
      <c r="A3254" s="18"/>
      <c r="B3254" s="20"/>
      <c r="C3254" s="20"/>
      <c r="D3254" s="20"/>
      <c r="E3254" s="6"/>
      <c r="F3254" s="6"/>
      <c r="G3254" s="6"/>
      <c r="H3254" s="6"/>
      <c r="I3254" s="6"/>
      <c r="J3254" s="6"/>
      <c r="K3254" s="6"/>
      <c r="L3254" s="7"/>
    </row>
    <row r="3255" spans="1:12">
      <c r="A3255" s="18"/>
      <c r="B3255" s="20"/>
      <c r="C3255" s="20"/>
      <c r="D3255" s="20"/>
      <c r="E3255" s="6"/>
      <c r="F3255" s="6"/>
      <c r="G3255" s="6"/>
      <c r="H3255" s="6"/>
      <c r="I3255" s="6"/>
      <c r="J3255" s="6"/>
      <c r="K3255" s="6"/>
      <c r="L3255" s="7"/>
    </row>
    <row r="3256" spans="1:12">
      <c r="A3256" s="18"/>
      <c r="B3256" s="20"/>
      <c r="C3256" s="20"/>
      <c r="D3256" s="20"/>
      <c r="E3256" s="6"/>
      <c r="F3256" s="6"/>
      <c r="G3256" s="6"/>
      <c r="H3256" s="6"/>
      <c r="I3256" s="6"/>
      <c r="J3256" s="6"/>
      <c r="K3256" s="6"/>
      <c r="L3256" s="7"/>
    </row>
    <row r="3257" spans="1:12">
      <c r="A3257" s="18"/>
      <c r="B3257" s="20"/>
      <c r="C3257" s="20"/>
      <c r="D3257" s="20"/>
      <c r="E3257" s="6"/>
      <c r="F3257" s="6"/>
      <c r="G3257" s="6"/>
      <c r="H3257" s="6"/>
      <c r="I3257" s="6"/>
      <c r="J3257" s="6"/>
      <c r="K3257" s="6"/>
      <c r="L3257" s="7"/>
    </row>
    <row r="3258" spans="1:12">
      <c r="A3258" s="18"/>
      <c r="B3258" s="20"/>
      <c r="C3258" s="20"/>
      <c r="D3258" s="20"/>
      <c r="E3258" s="6"/>
      <c r="F3258" s="6"/>
      <c r="G3258" s="6"/>
      <c r="H3258" s="6"/>
      <c r="I3258" s="6"/>
      <c r="J3258" s="6"/>
      <c r="K3258" s="6"/>
      <c r="L3258" s="7"/>
    </row>
    <row r="3259" spans="1:12">
      <c r="A3259" s="18"/>
      <c r="B3259" s="20"/>
      <c r="C3259" s="20"/>
      <c r="D3259" s="20"/>
      <c r="E3259" s="6"/>
      <c r="F3259" s="6"/>
      <c r="G3259" s="6"/>
      <c r="H3259" s="6"/>
      <c r="I3259" s="6"/>
      <c r="J3259" s="6"/>
      <c r="K3259" s="6"/>
      <c r="L3259" s="7"/>
    </row>
    <row r="3260" spans="1:12">
      <c r="A3260" s="18"/>
      <c r="B3260" s="20"/>
      <c r="C3260" s="20"/>
      <c r="D3260" s="20"/>
      <c r="E3260" s="6"/>
      <c r="F3260" s="6"/>
      <c r="G3260" s="6"/>
      <c r="H3260" s="6"/>
      <c r="I3260" s="6"/>
      <c r="J3260" s="6"/>
      <c r="K3260" s="6"/>
      <c r="L3260" s="7"/>
    </row>
    <row r="3261" spans="1:12">
      <c r="A3261" s="18"/>
      <c r="B3261" s="20"/>
      <c r="C3261" s="20"/>
      <c r="D3261" s="20"/>
      <c r="E3261" s="6"/>
      <c r="F3261" s="6"/>
      <c r="G3261" s="6"/>
      <c r="H3261" s="6"/>
      <c r="I3261" s="6"/>
      <c r="J3261" s="6"/>
      <c r="K3261" s="6"/>
      <c r="L3261" s="7"/>
    </row>
    <row r="3262" spans="1:12">
      <c r="A3262" s="18"/>
      <c r="B3262" s="20"/>
      <c r="C3262" s="20"/>
      <c r="D3262" s="20"/>
      <c r="E3262" s="6"/>
      <c r="F3262" s="6"/>
      <c r="G3262" s="6"/>
      <c r="H3262" s="6"/>
      <c r="I3262" s="6"/>
      <c r="J3262" s="6"/>
      <c r="K3262" s="6"/>
      <c r="L3262" s="7"/>
    </row>
    <row r="3263" spans="1:12">
      <c r="A3263" s="18"/>
      <c r="B3263" s="20"/>
      <c r="C3263" s="20"/>
      <c r="D3263" s="20"/>
      <c r="E3263" s="6"/>
      <c r="F3263" s="6"/>
      <c r="G3263" s="6"/>
      <c r="H3263" s="6"/>
      <c r="I3263" s="6"/>
      <c r="J3263" s="6"/>
      <c r="K3263" s="6"/>
      <c r="L3263" s="7"/>
    </row>
    <row r="3264" spans="1:12">
      <c r="A3264" s="18"/>
      <c r="B3264" s="20"/>
      <c r="C3264" s="20"/>
      <c r="D3264" s="20"/>
      <c r="E3264" s="6"/>
      <c r="F3264" s="6"/>
      <c r="G3264" s="6"/>
      <c r="H3264" s="6"/>
      <c r="I3264" s="6"/>
      <c r="J3264" s="6"/>
      <c r="K3264" s="6"/>
      <c r="L3264" s="7"/>
    </row>
    <row r="3265" spans="1:12">
      <c r="A3265" s="18"/>
      <c r="B3265" s="20"/>
      <c r="C3265" s="20"/>
      <c r="D3265" s="20"/>
      <c r="E3265" s="6"/>
      <c r="F3265" s="6"/>
      <c r="G3265" s="6"/>
      <c r="H3265" s="6"/>
      <c r="I3265" s="6"/>
      <c r="J3265" s="6"/>
      <c r="K3265" s="6"/>
      <c r="L3265" s="7"/>
    </row>
    <row r="3266" spans="1:12">
      <c r="A3266" s="18"/>
      <c r="B3266" s="20"/>
      <c r="C3266" s="20"/>
      <c r="D3266" s="20"/>
      <c r="E3266" s="6"/>
      <c r="F3266" s="6"/>
      <c r="G3266" s="6"/>
      <c r="H3266" s="6"/>
      <c r="I3266" s="6"/>
      <c r="J3266" s="6"/>
      <c r="K3266" s="6"/>
      <c r="L3266" s="7"/>
    </row>
    <row r="3267" spans="1:12">
      <c r="A3267" s="18"/>
      <c r="B3267" s="20"/>
      <c r="C3267" s="20"/>
      <c r="D3267" s="20"/>
      <c r="E3267" s="6"/>
      <c r="F3267" s="6"/>
      <c r="G3267" s="6"/>
      <c r="H3267" s="6"/>
      <c r="I3267" s="6"/>
      <c r="J3267" s="6"/>
      <c r="K3267" s="6"/>
      <c r="L3267" s="7"/>
    </row>
    <row r="3268" spans="1:12">
      <c r="A3268" s="18"/>
      <c r="B3268" s="20"/>
      <c r="C3268" s="20"/>
      <c r="D3268" s="20"/>
      <c r="E3268" s="6"/>
      <c r="F3268" s="6"/>
      <c r="G3268" s="6"/>
      <c r="H3268" s="6"/>
      <c r="I3268" s="6"/>
      <c r="J3268" s="6"/>
      <c r="K3268" s="6"/>
      <c r="L3268" s="7"/>
    </row>
    <row r="3269" spans="1:12">
      <c r="A3269" s="18"/>
      <c r="B3269" s="20"/>
      <c r="C3269" s="20"/>
      <c r="D3269" s="20"/>
      <c r="E3269" s="6"/>
      <c r="F3269" s="6"/>
      <c r="G3269" s="6"/>
      <c r="H3269" s="6"/>
      <c r="I3269" s="6"/>
      <c r="J3269" s="6"/>
      <c r="K3269" s="6"/>
      <c r="L3269" s="7"/>
    </row>
    <row r="3270" spans="1:12">
      <c r="A3270" s="18"/>
      <c r="B3270" s="20"/>
      <c r="C3270" s="20"/>
      <c r="D3270" s="20"/>
      <c r="E3270" s="6"/>
      <c r="F3270" s="6"/>
      <c r="G3270" s="6"/>
      <c r="H3270" s="6"/>
      <c r="I3270" s="6"/>
      <c r="J3270" s="6"/>
      <c r="K3270" s="6"/>
      <c r="L3270" s="7"/>
    </row>
    <row r="3271" spans="1:12">
      <c r="A3271" s="18"/>
      <c r="B3271" s="20"/>
      <c r="C3271" s="20"/>
      <c r="D3271" s="20"/>
      <c r="E3271" s="6"/>
      <c r="F3271" s="6"/>
      <c r="G3271" s="6"/>
      <c r="H3271" s="6"/>
      <c r="I3271" s="6"/>
      <c r="J3271" s="6"/>
      <c r="K3271" s="6"/>
      <c r="L3271" s="7"/>
    </row>
    <row r="3272" spans="1:12">
      <c r="A3272" s="18"/>
      <c r="B3272" s="20"/>
      <c r="C3272" s="20"/>
      <c r="D3272" s="20"/>
      <c r="E3272" s="6"/>
      <c r="F3272" s="6"/>
      <c r="G3272" s="6"/>
      <c r="H3272" s="6"/>
      <c r="I3272" s="6"/>
      <c r="J3272" s="6"/>
      <c r="K3272" s="6"/>
      <c r="L3272" s="7"/>
    </row>
    <row r="3273" spans="1:12">
      <c r="A3273" s="18"/>
      <c r="B3273" s="20"/>
      <c r="C3273" s="20"/>
      <c r="D3273" s="20"/>
      <c r="E3273" s="6"/>
      <c r="F3273" s="6"/>
      <c r="G3273" s="6"/>
      <c r="H3273" s="6"/>
      <c r="I3273" s="6"/>
      <c r="J3273" s="6"/>
      <c r="K3273" s="6"/>
      <c r="L3273" s="7"/>
    </row>
    <row r="3274" spans="1:12">
      <c r="A3274" s="18"/>
      <c r="B3274" s="20"/>
      <c r="C3274" s="20"/>
      <c r="D3274" s="20"/>
      <c r="E3274" s="6"/>
      <c r="F3274" s="6"/>
      <c r="G3274" s="6"/>
      <c r="H3274" s="6"/>
      <c r="I3274" s="6"/>
      <c r="J3274" s="6"/>
      <c r="K3274" s="6"/>
      <c r="L3274" s="7"/>
    </row>
    <row r="3275" spans="1:12">
      <c r="A3275" s="18"/>
      <c r="B3275" s="20"/>
      <c r="C3275" s="20"/>
      <c r="D3275" s="20"/>
      <c r="E3275" s="6"/>
      <c r="F3275" s="6"/>
      <c r="G3275" s="6"/>
      <c r="H3275" s="6"/>
      <c r="I3275" s="6"/>
      <c r="J3275" s="6"/>
      <c r="K3275" s="6"/>
      <c r="L3275" s="7"/>
    </row>
    <row r="3276" spans="1:12">
      <c r="A3276" s="18"/>
      <c r="B3276" s="20"/>
      <c r="C3276" s="20"/>
      <c r="D3276" s="20"/>
      <c r="E3276" s="6"/>
      <c r="F3276" s="6"/>
      <c r="G3276" s="6"/>
      <c r="H3276" s="6"/>
      <c r="I3276" s="6"/>
      <c r="J3276" s="6"/>
      <c r="K3276" s="6"/>
      <c r="L3276" s="7"/>
    </row>
    <row r="3277" spans="1:12">
      <c r="A3277" s="18"/>
      <c r="B3277" s="20"/>
      <c r="C3277" s="20"/>
      <c r="D3277" s="20"/>
      <c r="E3277" s="6"/>
      <c r="F3277" s="6"/>
      <c r="G3277" s="6"/>
      <c r="H3277" s="6"/>
      <c r="I3277" s="6"/>
      <c r="J3277" s="6"/>
      <c r="K3277" s="6"/>
      <c r="L3277" s="7"/>
    </row>
    <row r="3278" spans="1:12">
      <c r="A3278" s="18"/>
      <c r="B3278" s="20"/>
      <c r="C3278" s="20"/>
      <c r="D3278" s="20"/>
      <c r="E3278" s="6"/>
      <c r="F3278" s="6"/>
      <c r="G3278" s="6"/>
      <c r="H3278" s="6"/>
      <c r="I3278" s="6"/>
      <c r="J3278" s="6"/>
      <c r="K3278" s="6"/>
      <c r="L3278" s="7"/>
    </row>
    <row r="3279" spans="1:12">
      <c r="A3279" s="18"/>
      <c r="B3279" s="20"/>
      <c r="C3279" s="20"/>
      <c r="D3279" s="20"/>
      <c r="E3279" s="6"/>
      <c r="F3279" s="6"/>
      <c r="G3279" s="6"/>
      <c r="H3279" s="6"/>
      <c r="I3279" s="6"/>
      <c r="J3279" s="6"/>
      <c r="K3279" s="6"/>
      <c r="L3279" s="7"/>
    </row>
    <row r="3280" spans="1:12">
      <c r="A3280" s="18"/>
      <c r="B3280" s="20"/>
      <c r="C3280" s="20"/>
      <c r="D3280" s="20"/>
      <c r="E3280" s="6"/>
      <c r="F3280" s="6"/>
      <c r="G3280" s="6"/>
      <c r="H3280" s="6"/>
      <c r="I3280" s="6"/>
      <c r="J3280" s="6"/>
      <c r="K3280" s="6"/>
      <c r="L3280" s="7"/>
    </row>
    <row r="3281" spans="1:12">
      <c r="A3281" s="18"/>
      <c r="B3281" s="20"/>
      <c r="C3281" s="20"/>
      <c r="D3281" s="20"/>
      <c r="E3281" s="6"/>
      <c r="F3281" s="6"/>
      <c r="G3281" s="6"/>
      <c r="H3281" s="6"/>
      <c r="I3281" s="6"/>
      <c r="J3281" s="6"/>
      <c r="K3281" s="6"/>
      <c r="L3281" s="7"/>
    </row>
    <row r="3282" spans="1:12">
      <c r="A3282" s="18"/>
      <c r="B3282" s="20"/>
      <c r="C3282" s="20"/>
      <c r="D3282" s="20"/>
      <c r="E3282" s="6"/>
      <c r="F3282" s="6"/>
      <c r="G3282" s="6"/>
      <c r="H3282" s="6"/>
      <c r="I3282" s="6"/>
      <c r="J3282" s="6"/>
      <c r="K3282" s="6"/>
      <c r="L3282" s="7"/>
    </row>
    <row r="3283" spans="1:12">
      <c r="A3283" s="18"/>
      <c r="B3283" s="20"/>
      <c r="C3283" s="20"/>
      <c r="D3283" s="20"/>
      <c r="E3283" s="6"/>
      <c r="F3283" s="6"/>
      <c r="G3283" s="6"/>
      <c r="H3283" s="6"/>
      <c r="I3283" s="6"/>
      <c r="J3283" s="6"/>
      <c r="K3283" s="6"/>
      <c r="L3283" s="7"/>
    </row>
    <row r="3284" spans="1:12">
      <c r="A3284" s="18"/>
      <c r="B3284" s="20"/>
      <c r="C3284" s="20"/>
      <c r="D3284" s="20"/>
      <c r="E3284" s="6"/>
      <c r="F3284" s="6"/>
      <c r="G3284" s="6"/>
      <c r="H3284" s="6"/>
      <c r="I3284" s="6"/>
      <c r="J3284" s="6"/>
      <c r="K3284" s="6"/>
      <c r="L3284" s="7"/>
    </row>
    <row r="3285" spans="1:12">
      <c r="A3285" s="18"/>
      <c r="B3285" s="20"/>
      <c r="C3285" s="20"/>
      <c r="D3285" s="20"/>
      <c r="E3285" s="6"/>
      <c r="F3285" s="6"/>
      <c r="G3285" s="6"/>
      <c r="H3285" s="6"/>
      <c r="I3285" s="6"/>
      <c r="J3285" s="6"/>
      <c r="K3285" s="6"/>
      <c r="L3285" s="7"/>
    </row>
    <row r="3286" spans="1:12">
      <c r="A3286" s="18"/>
      <c r="B3286" s="20"/>
      <c r="C3286" s="20"/>
      <c r="D3286" s="20"/>
      <c r="E3286" s="6"/>
      <c r="F3286" s="6"/>
      <c r="G3286" s="6"/>
      <c r="H3286" s="6"/>
      <c r="I3286" s="6"/>
      <c r="J3286" s="6"/>
      <c r="K3286" s="6"/>
      <c r="L3286" s="7"/>
    </row>
    <row r="3287" spans="1:12">
      <c r="A3287" s="18"/>
      <c r="B3287" s="20"/>
      <c r="C3287" s="20"/>
      <c r="D3287" s="20"/>
      <c r="E3287" s="6"/>
      <c r="F3287" s="6"/>
      <c r="G3287" s="6"/>
      <c r="H3287" s="6"/>
      <c r="I3287" s="6"/>
      <c r="J3287" s="6"/>
      <c r="K3287" s="6"/>
      <c r="L3287" s="7"/>
    </row>
    <row r="3288" spans="1:12">
      <c r="A3288" s="18"/>
      <c r="B3288" s="20"/>
      <c r="C3288" s="20"/>
      <c r="D3288" s="20"/>
      <c r="E3288" s="6"/>
      <c r="F3288" s="6"/>
      <c r="G3288" s="6"/>
      <c r="H3288" s="6"/>
      <c r="I3288" s="6"/>
      <c r="J3288" s="6"/>
      <c r="K3288" s="6"/>
      <c r="L3288" s="7"/>
    </row>
    <row r="3289" spans="1:12">
      <c r="A3289" s="18"/>
      <c r="B3289" s="20"/>
      <c r="C3289" s="20"/>
      <c r="D3289" s="20"/>
      <c r="E3289" s="6"/>
      <c r="F3289" s="6"/>
      <c r="G3289" s="6"/>
      <c r="H3289" s="6"/>
      <c r="I3289" s="6"/>
      <c r="J3289" s="6"/>
      <c r="K3289" s="6"/>
      <c r="L3289" s="7"/>
    </row>
    <row r="3290" spans="1:12">
      <c r="A3290" s="18"/>
      <c r="B3290" s="20"/>
      <c r="C3290" s="20"/>
      <c r="D3290" s="20"/>
      <c r="E3290" s="6"/>
      <c r="F3290" s="6"/>
      <c r="G3290" s="6"/>
      <c r="H3290" s="6"/>
      <c r="I3290" s="6"/>
      <c r="J3290" s="6"/>
      <c r="K3290" s="6"/>
      <c r="L3290" s="7"/>
    </row>
    <row r="3291" spans="1:12">
      <c r="A3291" s="18"/>
      <c r="B3291" s="20"/>
      <c r="C3291" s="20"/>
      <c r="D3291" s="20"/>
      <c r="E3291" s="6"/>
      <c r="F3291" s="6"/>
      <c r="G3291" s="6"/>
      <c r="H3291" s="6"/>
      <c r="I3291" s="6"/>
      <c r="J3291" s="6"/>
      <c r="K3291" s="6"/>
      <c r="L3291" s="7"/>
    </row>
    <row r="3292" spans="1:12">
      <c r="A3292" s="18"/>
      <c r="B3292" s="20"/>
      <c r="C3292" s="20"/>
      <c r="D3292" s="20"/>
      <c r="E3292" s="6"/>
      <c r="F3292" s="6"/>
      <c r="G3292" s="6"/>
      <c r="H3292" s="6"/>
      <c r="I3292" s="6"/>
      <c r="J3292" s="6"/>
      <c r="K3292" s="6"/>
      <c r="L3292" s="7"/>
    </row>
    <row r="3293" spans="1:12">
      <c r="A3293" s="18"/>
      <c r="B3293" s="20"/>
      <c r="C3293" s="20"/>
      <c r="D3293" s="20"/>
      <c r="E3293" s="6"/>
      <c r="F3293" s="6"/>
      <c r="G3293" s="6"/>
      <c r="H3293" s="6"/>
      <c r="I3293" s="6"/>
      <c r="J3293" s="6"/>
      <c r="K3293" s="6"/>
      <c r="L3293" s="7"/>
    </row>
    <row r="3294" spans="1:12">
      <c r="A3294" s="18"/>
      <c r="B3294" s="20"/>
      <c r="C3294" s="20"/>
      <c r="D3294" s="20"/>
      <c r="E3294" s="6"/>
      <c r="F3294" s="6"/>
      <c r="G3294" s="6"/>
      <c r="H3294" s="6"/>
      <c r="I3294" s="6"/>
      <c r="J3294" s="6"/>
      <c r="K3294" s="6"/>
      <c r="L3294" s="7"/>
    </row>
    <row r="3295" spans="1:12">
      <c r="A3295" s="18"/>
      <c r="B3295" s="20"/>
      <c r="C3295" s="20"/>
      <c r="D3295" s="20"/>
      <c r="E3295" s="6"/>
      <c r="F3295" s="6"/>
      <c r="G3295" s="6"/>
      <c r="H3295" s="6"/>
      <c r="I3295" s="6"/>
      <c r="J3295" s="6"/>
      <c r="K3295" s="6"/>
      <c r="L3295" s="7"/>
    </row>
    <row r="3296" spans="1:12">
      <c r="A3296" s="18"/>
      <c r="B3296" s="20"/>
      <c r="C3296" s="20"/>
      <c r="D3296" s="20"/>
      <c r="E3296" s="6"/>
      <c r="F3296" s="6"/>
      <c r="G3296" s="6"/>
      <c r="H3296" s="6"/>
      <c r="I3296" s="6"/>
      <c r="J3296" s="6"/>
      <c r="K3296" s="6"/>
      <c r="L3296" s="7"/>
    </row>
    <row r="3297" spans="1:12">
      <c r="A3297" s="18"/>
      <c r="B3297" s="20"/>
      <c r="C3297" s="20"/>
      <c r="D3297" s="20"/>
      <c r="E3297" s="6"/>
      <c r="F3297" s="6"/>
      <c r="G3297" s="6"/>
      <c r="H3297" s="6"/>
      <c r="I3297" s="6"/>
      <c r="J3297" s="6"/>
      <c r="K3297" s="6"/>
      <c r="L3297" s="7"/>
    </row>
    <row r="3298" spans="1:12">
      <c r="A3298" s="18"/>
      <c r="B3298" s="20"/>
      <c r="C3298" s="20"/>
      <c r="D3298" s="20"/>
      <c r="E3298" s="6"/>
      <c r="F3298" s="6"/>
      <c r="G3298" s="6"/>
      <c r="H3298" s="6"/>
      <c r="I3298" s="6"/>
      <c r="J3298" s="6"/>
      <c r="K3298" s="6"/>
      <c r="L3298" s="7"/>
    </row>
    <row r="3299" spans="1:12">
      <c r="A3299" s="18"/>
      <c r="B3299" s="20"/>
      <c r="C3299" s="20"/>
      <c r="D3299" s="20"/>
      <c r="E3299" s="6"/>
      <c r="F3299" s="6"/>
      <c r="G3299" s="6"/>
      <c r="H3299" s="6"/>
      <c r="I3299" s="6"/>
      <c r="J3299" s="6"/>
      <c r="K3299" s="6"/>
      <c r="L3299" s="7"/>
    </row>
    <row r="3300" spans="1:12">
      <c r="A3300" s="18"/>
      <c r="B3300" s="20"/>
      <c r="C3300" s="20"/>
      <c r="D3300" s="20"/>
      <c r="E3300" s="6"/>
      <c r="F3300" s="6"/>
      <c r="G3300" s="6"/>
      <c r="H3300" s="6"/>
      <c r="I3300" s="6"/>
      <c r="J3300" s="6"/>
      <c r="K3300" s="6"/>
      <c r="L3300" s="7"/>
    </row>
    <row r="3301" spans="1:12">
      <c r="A3301" s="18"/>
      <c r="B3301" s="20"/>
      <c r="C3301" s="20"/>
      <c r="D3301" s="20"/>
      <c r="E3301" s="6"/>
      <c r="F3301" s="6"/>
      <c r="G3301" s="6"/>
      <c r="H3301" s="6"/>
      <c r="I3301" s="6"/>
      <c r="J3301" s="6"/>
      <c r="K3301" s="6"/>
      <c r="L3301" s="7"/>
    </row>
    <row r="3302" spans="1:12">
      <c r="A3302" s="18"/>
      <c r="B3302" s="20"/>
      <c r="C3302" s="20"/>
      <c r="D3302" s="20"/>
      <c r="E3302" s="6"/>
      <c r="F3302" s="6"/>
      <c r="G3302" s="6"/>
      <c r="H3302" s="6"/>
      <c r="I3302" s="6"/>
      <c r="J3302" s="6"/>
      <c r="K3302" s="6"/>
      <c r="L3302" s="7"/>
    </row>
    <row r="3303" spans="1:12">
      <c r="A3303" s="18"/>
      <c r="B3303" s="20"/>
      <c r="C3303" s="20"/>
      <c r="D3303" s="20"/>
      <c r="E3303" s="6"/>
      <c r="F3303" s="6"/>
      <c r="G3303" s="6"/>
      <c r="H3303" s="6"/>
      <c r="I3303" s="6"/>
      <c r="J3303" s="6"/>
      <c r="K3303" s="6"/>
      <c r="L3303" s="7"/>
    </row>
    <row r="3304" spans="1:12">
      <c r="A3304" s="18"/>
      <c r="B3304" s="20"/>
      <c r="C3304" s="20"/>
      <c r="D3304" s="20"/>
      <c r="E3304" s="6"/>
      <c r="F3304" s="6"/>
      <c r="G3304" s="6"/>
      <c r="H3304" s="6"/>
      <c r="I3304" s="6"/>
      <c r="J3304" s="6"/>
      <c r="K3304" s="6"/>
      <c r="L3304" s="7"/>
    </row>
    <row r="3305" spans="1:12">
      <c r="A3305" s="18"/>
      <c r="B3305" s="20"/>
      <c r="C3305" s="20"/>
      <c r="D3305" s="20"/>
      <c r="E3305" s="6"/>
      <c r="F3305" s="6"/>
      <c r="G3305" s="6"/>
      <c r="H3305" s="6"/>
      <c r="I3305" s="6"/>
      <c r="J3305" s="6"/>
      <c r="K3305" s="6"/>
      <c r="L3305" s="7"/>
    </row>
    <row r="3306" spans="1:12">
      <c r="A3306" s="18"/>
      <c r="B3306" s="20"/>
      <c r="C3306" s="20"/>
      <c r="D3306" s="20"/>
      <c r="E3306" s="6"/>
      <c r="F3306" s="6"/>
      <c r="G3306" s="6"/>
      <c r="H3306" s="6"/>
      <c r="I3306" s="6"/>
      <c r="J3306" s="6"/>
      <c r="K3306" s="6"/>
      <c r="L3306" s="7"/>
    </row>
    <row r="3307" spans="1:12">
      <c r="A3307" s="18"/>
      <c r="B3307" s="20"/>
      <c r="C3307" s="20"/>
      <c r="D3307" s="20"/>
      <c r="E3307" s="6"/>
      <c r="F3307" s="6"/>
      <c r="G3307" s="6"/>
      <c r="H3307" s="6"/>
      <c r="I3307" s="6"/>
      <c r="J3307" s="6"/>
      <c r="K3307" s="6"/>
      <c r="L3307" s="7"/>
    </row>
    <row r="3308" spans="1:12">
      <c r="A3308" s="18"/>
      <c r="B3308" s="20"/>
      <c r="C3308" s="20"/>
      <c r="D3308" s="20"/>
      <c r="E3308" s="6"/>
      <c r="F3308" s="6"/>
      <c r="G3308" s="6"/>
      <c r="H3308" s="6"/>
      <c r="I3308" s="6"/>
      <c r="J3308" s="6"/>
      <c r="K3308" s="6"/>
      <c r="L3308" s="7"/>
    </row>
    <row r="3309" spans="1:12">
      <c r="A3309" s="18"/>
      <c r="B3309" s="20"/>
      <c r="C3309" s="20"/>
      <c r="D3309" s="20"/>
      <c r="E3309" s="6"/>
      <c r="F3309" s="6"/>
      <c r="G3309" s="6"/>
      <c r="H3309" s="6"/>
      <c r="I3309" s="6"/>
      <c r="J3309" s="6"/>
      <c r="K3309" s="6"/>
      <c r="L3309" s="7"/>
    </row>
    <row r="3310" spans="1:12">
      <c r="A3310" s="18"/>
      <c r="B3310" s="20"/>
      <c r="C3310" s="20"/>
      <c r="D3310" s="20"/>
      <c r="E3310" s="6"/>
      <c r="F3310" s="6"/>
      <c r="G3310" s="6"/>
      <c r="H3310" s="6"/>
      <c r="I3310" s="6"/>
      <c r="J3310" s="6"/>
      <c r="K3310" s="6"/>
      <c r="L3310" s="7"/>
    </row>
    <row r="3311" spans="1:12">
      <c r="A3311" s="18"/>
      <c r="B3311" s="20"/>
      <c r="C3311" s="20"/>
      <c r="D3311" s="20"/>
      <c r="E3311" s="6"/>
      <c r="F3311" s="6"/>
      <c r="G3311" s="6"/>
      <c r="H3311" s="6"/>
      <c r="I3311" s="6"/>
      <c r="J3311" s="6"/>
      <c r="K3311" s="6"/>
      <c r="L3311" s="7"/>
    </row>
    <row r="3312" spans="1:12">
      <c r="A3312" s="18"/>
      <c r="B3312" s="20"/>
      <c r="C3312" s="20"/>
      <c r="D3312" s="20"/>
      <c r="E3312" s="6"/>
      <c r="F3312" s="6"/>
      <c r="G3312" s="6"/>
      <c r="H3312" s="6"/>
      <c r="I3312" s="6"/>
      <c r="J3312" s="6"/>
      <c r="K3312" s="6"/>
      <c r="L3312" s="7"/>
    </row>
    <row r="3313" spans="1:12">
      <c r="A3313" s="18"/>
      <c r="B3313" s="20"/>
      <c r="C3313" s="20"/>
      <c r="D3313" s="20"/>
      <c r="E3313" s="6"/>
      <c r="F3313" s="6"/>
      <c r="G3313" s="6"/>
      <c r="H3313" s="6"/>
      <c r="I3313" s="6"/>
      <c r="J3313" s="6"/>
      <c r="K3313" s="6"/>
      <c r="L3313" s="7"/>
    </row>
    <row r="3314" spans="1:12">
      <c r="A3314" s="18"/>
      <c r="B3314" s="20"/>
      <c r="C3314" s="20"/>
      <c r="D3314" s="20"/>
      <c r="E3314" s="6"/>
      <c r="F3314" s="6"/>
      <c r="G3314" s="6"/>
      <c r="H3314" s="6"/>
      <c r="I3314" s="6"/>
      <c r="J3314" s="6"/>
      <c r="K3314" s="6"/>
      <c r="L3314" s="7"/>
    </row>
    <row r="3315" spans="1:12">
      <c r="A3315" s="18"/>
      <c r="B3315" s="20"/>
      <c r="C3315" s="20"/>
      <c r="D3315" s="20"/>
      <c r="E3315" s="6"/>
      <c r="F3315" s="6"/>
      <c r="G3315" s="6"/>
      <c r="H3315" s="6"/>
      <c r="I3315" s="6"/>
      <c r="J3315" s="6"/>
      <c r="K3315" s="6"/>
      <c r="L3315" s="7"/>
    </row>
    <row r="3316" spans="1:12">
      <c r="A3316" s="18"/>
      <c r="B3316" s="20"/>
      <c r="C3316" s="20"/>
      <c r="D3316" s="20"/>
      <c r="E3316" s="6"/>
      <c r="F3316" s="6"/>
      <c r="G3316" s="6"/>
      <c r="H3316" s="6"/>
      <c r="I3316" s="6"/>
      <c r="J3316" s="6"/>
      <c r="K3316" s="6"/>
      <c r="L3316" s="7"/>
    </row>
    <row r="3317" spans="1:12">
      <c r="A3317" s="18"/>
      <c r="B3317" s="20"/>
      <c r="C3317" s="20"/>
      <c r="D3317" s="20"/>
      <c r="E3317" s="6"/>
      <c r="F3317" s="6"/>
      <c r="G3317" s="6"/>
      <c r="H3317" s="6"/>
      <c r="I3317" s="6"/>
      <c r="J3317" s="6"/>
      <c r="K3317" s="6"/>
      <c r="L3317" s="7"/>
    </row>
    <row r="3318" spans="1:12">
      <c r="A3318" s="18"/>
      <c r="B3318" s="20"/>
      <c r="C3318" s="20"/>
      <c r="D3318" s="20"/>
      <c r="E3318" s="6"/>
      <c r="F3318" s="6"/>
      <c r="G3318" s="6"/>
      <c r="H3318" s="6"/>
      <c r="I3318" s="6"/>
      <c r="J3318" s="6"/>
      <c r="K3318" s="6"/>
      <c r="L3318" s="7"/>
    </row>
    <row r="3319" spans="1:12">
      <c r="A3319" s="18"/>
      <c r="B3319" s="20"/>
      <c r="C3319" s="20"/>
      <c r="D3319" s="20"/>
      <c r="E3319" s="6"/>
      <c r="F3319" s="6"/>
      <c r="G3319" s="6"/>
      <c r="H3319" s="6"/>
      <c r="I3319" s="6"/>
      <c r="J3319" s="6"/>
      <c r="K3319" s="6"/>
      <c r="L3319" s="7"/>
    </row>
    <row r="3320" spans="1:12">
      <c r="A3320" s="18"/>
      <c r="B3320" s="20"/>
      <c r="C3320" s="20"/>
      <c r="D3320" s="20"/>
      <c r="E3320" s="6"/>
      <c r="F3320" s="6"/>
      <c r="G3320" s="6"/>
      <c r="H3320" s="6"/>
      <c r="I3320" s="6"/>
      <c r="J3320" s="6"/>
      <c r="K3320" s="6"/>
      <c r="L3320" s="7"/>
    </row>
    <row r="3321" spans="1:12">
      <c r="A3321" s="18"/>
      <c r="B3321" s="20"/>
      <c r="C3321" s="20"/>
      <c r="D3321" s="20"/>
      <c r="E3321" s="6"/>
      <c r="F3321" s="6"/>
      <c r="G3321" s="6"/>
      <c r="H3321" s="6"/>
      <c r="I3321" s="6"/>
      <c r="J3321" s="6"/>
      <c r="K3321" s="6"/>
      <c r="L3321" s="7"/>
    </row>
    <row r="3322" spans="1:12">
      <c r="A3322" s="18"/>
      <c r="B3322" s="20"/>
      <c r="C3322" s="20"/>
      <c r="D3322" s="20"/>
      <c r="E3322" s="6"/>
      <c r="F3322" s="6"/>
      <c r="G3322" s="6"/>
      <c r="H3322" s="6"/>
      <c r="I3322" s="6"/>
      <c r="J3322" s="6"/>
      <c r="K3322" s="6"/>
      <c r="L3322" s="7"/>
    </row>
    <row r="3323" spans="1:12">
      <c r="A3323" s="18"/>
      <c r="B3323" s="20"/>
      <c r="C3323" s="20"/>
      <c r="D3323" s="20"/>
      <c r="E3323" s="6"/>
      <c r="F3323" s="6"/>
      <c r="G3323" s="6"/>
      <c r="H3323" s="6"/>
      <c r="I3323" s="6"/>
      <c r="J3323" s="6"/>
      <c r="K3323" s="6"/>
      <c r="L3323" s="7"/>
    </row>
    <row r="3324" spans="1:12">
      <c r="A3324" s="18"/>
      <c r="B3324" s="20"/>
      <c r="C3324" s="20"/>
      <c r="D3324" s="20"/>
      <c r="E3324" s="6"/>
      <c r="F3324" s="6"/>
      <c r="G3324" s="6"/>
      <c r="H3324" s="6"/>
      <c r="I3324" s="6"/>
      <c r="J3324" s="6"/>
      <c r="K3324" s="6"/>
      <c r="L3324" s="7"/>
    </row>
    <row r="3325" spans="1:12">
      <c r="A3325" s="18"/>
      <c r="B3325" s="20"/>
      <c r="C3325" s="20"/>
      <c r="D3325" s="20"/>
      <c r="E3325" s="6"/>
      <c r="F3325" s="6"/>
      <c r="G3325" s="6"/>
      <c r="H3325" s="6"/>
      <c r="I3325" s="6"/>
      <c r="J3325" s="6"/>
      <c r="K3325" s="6"/>
      <c r="L3325" s="7"/>
    </row>
    <row r="3326" spans="1:12">
      <c r="A3326" s="18"/>
      <c r="B3326" s="20"/>
      <c r="C3326" s="20"/>
      <c r="D3326" s="20"/>
      <c r="E3326" s="6"/>
      <c r="F3326" s="6"/>
      <c r="G3326" s="6"/>
      <c r="H3326" s="6"/>
      <c r="I3326" s="6"/>
      <c r="J3326" s="6"/>
      <c r="K3326" s="6"/>
      <c r="L3326" s="7"/>
    </row>
    <row r="3327" spans="1:12">
      <c r="A3327" s="18"/>
      <c r="B3327" s="20"/>
      <c r="C3327" s="20"/>
      <c r="D3327" s="20"/>
      <c r="E3327" s="6"/>
      <c r="F3327" s="6"/>
      <c r="G3327" s="6"/>
      <c r="H3327" s="6"/>
      <c r="I3327" s="6"/>
      <c r="J3327" s="6"/>
      <c r="K3327" s="6"/>
      <c r="L3327" s="7"/>
    </row>
    <row r="3328" spans="1:12">
      <c r="A3328" s="18"/>
      <c r="B3328" s="20"/>
      <c r="C3328" s="20"/>
      <c r="D3328" s="20"/>
      <c r="E3328" s="6"/>
      <c r="F3328" s="6"/>
      <c r="G3328" s="6"/>
      <c r="H3328" s="6"/>
      <c r="I3328" s="6"/>
      <c r="J3328" s="6"/>
      <c r="K3328" s="6"/>
      <c r="L3328" s="7"/>
    </row>
    <row r="3329" spans="1:12">
      <c r="A3329" s="18"/>
      <c r="B3329" s="20"/>
      <c r="C3329" s="20"/>
      <c r="D3329" s="20"/>
      <c r="E3329" s="6"/>
      <c r="F3329" s="6"/>
      <c r="G3329" s="6"/>
      <c r="H3329" s="6"/>
      <c r="I3329" s="6"/>
      <c r="J3329" s="6"/>
      <c r="K3329" s="6"/>
      <c r="L3329" s="7"/>
    </row>
    <row r="3330" spans="1:12">
      <c r="A3330" s="18"/>
      <c r="B3330" s="20"/>
      <c r="C3330" s="20"/>
      <c r="D3330" s="20"/>
      <c r="E3330" s="6"/>
      <c r="F3330" s="6"/>
      <c r="G3330" s="6"/>
      <c r="H3330" s="6"/>
      <c r="I3330" s="6"/>
      <c r="J3330" s="6"/>
      <c r="K3330" s="6"/>
      <c r="L3330" s="7"/>
    </row>
    <row r="3331" spans="1:12">
      <c r="A3331" s="18"/>
      <c r="B3331" s="20"/>
      <c r="C3331" s="20"/>
      <c r="D3331" s="20"/>
      <c r="E3331" s="6"/>
      <c r="F3331" s="6"/>
      <c r="G3331" s="6"/>
      <c r="H3331" s="6"/>
      <c r="I3331" s="6"/>
      <c r="J3331" s="6"/>
      <c r="K3331" s="6"/>
      <c r="L3331" s="7"/>
    </row>
    <row r="3332" spans="1:12">
      <c r="A3332" s="18"/>
      <c r="B3332" s="20"/>
      <c r="C3332" s="20"/>
      <c r="D3332" s="20"/>
      <c r="E3332" s="6"/>
      <c r="F3332" s="6"/>
      <c r="G3332" s="6"/>
      <c r="H3332" s="6"/>
      <c r="I3332" s="6"/>
      <c r="J3332" s="6"/>
      <c r="K3332" s="6"/>
      <c r="L3332" s="7"/>
    </row>
    <row r="3333" spans="1:12">
      <c r="A3333" s="18"/>
      <c r="B3333" s="20"/>
      <c r="C3333" s="20"/>
      <c r="D3333" s="20"/>
      <c r="E3333" s="6"/>
      <c r="F3333" s="6"/>
      <c r="G3333" s="6"/>
      <c r="H3333" s="6"/>
      <c r="I3333" s="6"/>
      <c r="J3333" s="6"/>
      <c r="K3333" s="6"/>
      <c r="L3333" s="7"/>
    </row>
    <row r="3334" spans="1:12">
      <c r="A3334" s="18"/>
      <c r="B3334" s="20"/>
      <c r="C3334" s="20"/>
      <c r="D3334" s="20"/>
      <c r="E3334" s="6"/>
      <c r="F3334" s="6"/>
      <c r="G3334" s="6"/>
      <c r="H3334" s="6"/>
      <c r="I3334" s="6"/>
      <c r="J3334" s="6"/>
      <c r="K3334" s="6"/>
      <c r="L3334" s="7"/>
    </row>
    <row r="3335" spans="1:12">
      <c r="A3335" s="18"/>
      <c r="B3335" s="20"/>
      <c r="C3335" s="20"/>
      <c r="D3335" s="20"/>
      <c r="E3335" s="6"/>
      <c r="F3335" s="6"/>
      <c r="G3335" s="6"/>
      <c r="H3335" s="6"/>
      <c r="I3335" s="6"/>
      <c r="J3335" s="6"/>
      <c r="K3335" s="6"/>
      <c r="L3335" s="7"/>
    </row>
    <row r="3336" spans="1:12">
      <c r="A3336" s="18"/>
      <c r="B3336" s="20"/>
      <c r="C3336" s="20"/>
      <c r="D3336" s="20"/>
      <c r="E3336" s="6"/>
      <c r="F3336" s="6"/>
      <c r="G3336" s="6"/>
      <c r="H3336" s="6"/>
      <c r="I3336" s="6"/>
      <c r="J3336" s="6"/>
      <c r="K3336" s="6"/>
      <c r="L3336" s="7"/>
    </row>
    <row r="3337" spans="1:12">
      <c r="A3337" s="18"/>
      <c r="B3337" s="20"/>
      <c r="C3337" s="20"/>
      <c r="D3337" s="20"/>
      <c r="E3337" s="6"/>
      <c r="F3337" s="6"/>
      <c r="G3337" s="6"/>
      <c r="H3337" s="6"/>
      <c r="I3337" s="6"/>
      <c r="J3337" s="6"/>
      <c r="K3337" s="6"/>
      <c r="L3337" s="7"/>
    </row>
    <row r="3338" spans="1:12">
      <c r="A3338" s="18"/>
      <c r="B3338" s="20"/>
      <c r="C3338" s="20"/>
      <c r="D3338" s="20"/>
      <c r="E3338" s="6"/>
      <c r="F3338" s="6"/>
      <c r="G3338" s="6"/>
      <c r="H3338" s="6"/>
      <c r="I3338" s="6"/>
      <c r="J3338" s="6"/>
      <c r="K3338" s="6"/>
      <c r="L3338" s="7"/>
    </row>
    <row r="3339" spans="1:12">
      <c r="A3339" s="18"/>
      <c r="B3339" s="20"/>
      <c r="C3339" s="20"/>
      <c r="D3339" s="20"/>
      <c r="E3339" s="6"/>
      <c r="F3339" s="6"/>
      <c r="G3339" s="6"/>
      <c r="H3339" s="6"/>
      <c r="I3339" s="6"/>
      <c r="J3339" s="6"/>
      <c r="K3339" s="6"/>
      <c r="L3339" s="7"/>
    </row>
    <row r="3340" spans="1:12">
      <c r="A3340" s="18"/>
      <c r="B3340" s="20"/>
      <c r="C3340" s="20"/>
      <c r="D3340" s="20"/>
      <c r="E3340" s="6"/>
      <c r="F3340" s="6"/>
      <c r="G3340" s="6"/>
      <c r="H3340" s="6"/>
      <c r="I3340" s="6"/>
      <c r="J3340" s="6"/>
      <c r="K3340" s="6"/>
      <c r="L3340" s="7"/>
    </row>
    <row r="3341" spans="1:12">
      <c r="A3341" s="18"/>
      <c r="B3341" s="20"/>
      <c r="C3341" s="20"/>
      <c r="D3341" s="20"/>
      <c r="E3341" s="6"/>
      <c r="F3341" s="6"/>
      <c r="G3341" s="6"/>
      <c r="H3341" s="6"/>
      <c r="I3341" s="6"/>
      <c r="J3341" s="6"/>
      <c r="K3341" s="6"/>
      <c r="L3341" s="7"/>
    </row>
    <row r="3342" spans="1:12">
      <c r="A3342" s="18"/>
      <c r="B3342" s="20"/>
      <c r="C3342" s="20"/>
      <c r="D3342" s="20"/>
      <c r="E3342" s="6"/>
      <c r="F3342" s="6"/>
      <c r="G3342" s="6"/>
      <c r="H3342" s="6"/>
      <c r="I3342" s="6"/>
      <c r="J3342" s="6"/>
      <c r="K3342" s="6"/>
      <c r="L3342" s="7"/>
    </row>
    <row r="3343" spans="1:12">
      <c r="A3343" s="18"/>
      <c r="B3343" s="20"/>
      <c r="C3343" s="20"/>
      <c r="D3343" s="20"/>
      <c r="E3343" s="6"/>
      <c r="F3343" s="6"/>
      <c r="G3343" s="6"/>
      <c r="H3343" s="6"/>
      <c r="I3343" s="6"/>
      <c r="J3343" s="6"/>
      <c r="K3343" s="6"/>
      <c r="L3343" s="7"/>
    </row>
    <row r="3344" spans="1:12">
      <c r="A3344" s="18"/>
      <c r="B3344" s="20"/>
      <c r="C3344" s="20"/>
      <c r="D3344" s="20"/>
      <c r="E3344" s="6"/>
      <c r="F3344" s="6"/>
      <c r="G3344" s="6"/>
      <c r="H3344" s="6"/>
      <c r="I3344" s="6"/>
      <c r="J3344" s="6"/>
      <c r="K3344" s="6"/>
      <c r="L3344" s="7"/>
    </row>
    <row r="3345" spans="1:12">
      <c r="A3345" s="18"/>
      <c r="B3345" s="20"/>
      <c r="C3345" s="20"/>
      <c r="D3345" s="20"/>
      <c r="E3345" s="6"/>
      <c r="F3345" s="6"/>
      <c r="G3345" s="6"/>
      <c r="H3345" s="6"/>
      <c r="I3345" s="6"/>
      <c r="J3345" s="6"/>
      <c r="K3345" s="6"/>
      <c r="L3345" s="7"/>
    </row>
    <row r="3346" spans="1:12">
      <c r="A3346" s="18"/>
      <c r="B3346" s="20"/>
      <c r="C3346" s="20"/>
      <c r="D3346" s="20"/>
      <c r="E3346" s="6"/>
      <c r="F3346" s="6"/>
      <c r="G3346" s="6"/>
      <c r="H3346" s="6"/>
      <c r="I3346" s="6"/>
      <c r="J3346" s="6"/>
      <c r="K3346" s="6"/>
      <c r="L3346" s="7"/>
    </row>
    <row r="3347" spans="1:12">
      <c r="A3347" s="18"/>
      <c r="B3347" s="20"/>
      <c r="C3347" s="20"/>
      <c r="D3347" s="20"/>
      <c r="E3347" s="6"/>
      <c r="F3347" s="6"/>
      <c r="G3347" s="6"/>
      <c r="H3347" s="6"/>
      <c r="I3347" s="6"/>
      <c r="J3347" s="6"/>
      <c r="K3347" s="6"/>
      <c r="L3347" s="7"/>
    </row>
    <row r="3348" spans="1:12">
      <c r="A3348" s="18"/>
      <c r="B3348" s="20"/>
      <c r="C3348" s="20"/>
      <c r="D3348" s="20"/>
      <c r="E3348" s="6"/>
      <c r="F3348" s="6"/>
      <c r="G3348" s="6"/>
      <c r="H3348" s="6"/>
      <c r="I3348" s="6"/>
      <c r="J3348" s="6"/>
      <c r="K3348" s="6"/>
      <c r="L3348" s="7"/>
    </row>
    <row r="3349" spans="1:12">
      <c r="A3349" s="18"/>
      <c r="B3349" s="20"/>
      <c r="C3349" s="20"/>
      <c r="D3349" s="20"/>
      <c r="E3349" s="6"/>
      <c r="F3349" s="6"/>
      <c r="G3349" s="6"/>
      <c r="H3349" s="6"/>
      <c r="I3349" s="6"/>
      <c r="J3349" s="6"/>
      <c r="K3349" s="6"/>
      <c r="L3349" s="7"/>
    </row>
    <row r="3350" spans="1:12">
      <c r="A3350" s="18"/>
      <c r="B3350" s="20"/>
      <c r="C3350" s="20"/>
      <c r="D3350" s="20"/>
      <c r="E3350" s="6"/>
      <c r="F3350" s="6"/>
      <c r="G3350" s="6"/>
      <c r="H3350" s="6"/>
      <c r="I3350" s="6"/>
      <c r="J3350" s="6"/>
      <c r="K3350" s="6"/>
      <c r="L3350" s="7"/>
    </row>
    <row r="3351" spans="1:12">
      <c r="A3351" s="18"/>
      <c r="B3351" s="20"/>
      <c r="C3351" s="20"/>
      <c r="D3351" s="20"/>
      <c r="E3351" s="6"/>
      <c r="F3351" s="6"/>
      <c r="G3351" s="6"/>
      <c r="H3351" s="6"/>
      <c r="I3351" s="6"/>
      <c r="J3351" s="6"/>
      <c r="K3351" s="6"/>
      <c r="L3351" s="7"/>
    </row>
    <row r="3352" spans="1:12">
      <c r="A3352" s="18"/>
      <c r="B3352" s="20"/>
      <c r="C3352" s="20"/>
      <c r="D3352" s="20"/>
      <c r="E3352" s="6"/>
      <c r="F3352" s="6"/>
      <c r="G3352" s="6"/>
      <c r="H3352" s="6"/>
      <c r="I3352" s="6"/>
      <c r="J3352" s="6"/>
      <c r="K3352" s="6"/>
      <c r="L3352" s="7"/>
    </row>
    <row r="3353" spans="1:12">
      <c r="A3353" s="18"/>
      <c r="B3353" s="20"/>
      <c r="C3353" s="20"/>
      <c r="D3353" s="20"/>
      <c r="E3353" s="6"/>
      <c r="F3353" s="6"/>
      <c r="G3353" s="6"/>
      <c r="H3353" s="6"/>
      <c r="I3353" s="6"/>
      <c r="J3353" s="6"/>
      <c r="K3353" s="6"/>
      <c r="L3353" s="7"/>
    </row>
    <row r="3354" spans="1:12">
      <c r="A3354" s="18"/>
      <c r="B3354" s="20"/>
      <c r="C3354" s="20"/>
      <c r="D3354" s="20"/>
      <c r="E3354" s="6"/>
      <c r="F3354" s="6"/>
      <c r="G3354" s="6"/>
      <c r="H3354" s="6"/>
      <c r="I3354" s="6"/>
      <c r="J3354" s="6"/>
      <c r="K3354" s="6"/>
      <c r="L3354" s="7"/>
    </row>
    <row r="3355" spans="1:12">
      <c r="A3355" s="18"/>
      <c r="B3355" s="20"/>
      <c r="C3355" s="20"/>
      <c r="D3355" s="20"/>
      <c r="E3355" s="6"/>
      <c r="F3355" s="6"/>
      <c r="G3355" s="6"/>
      <c r="H3355" s="6"/>
      <c r="I3355" s="6"/>
      <c r="J3355" s="6"/>
      <c r="K3355" s="6"/>
      <c r="L3355" s="7"/>
    </row>
    <row r="3356" spans="1:12">
      <c r="A3356" s="18"/>
      <c r="B3356" s="20"/>
      <c r="C3356" s="20"/>
      <c r="D3356" s="20"/>
      <c r="E3356" s="6"/>
      <c r="F3356" s="6"/>
      <c r="G3356" s="6"/>
      <c r="H3356" s="6"/>
      <c r="I3356" s="6"/>
      <c r="J3356" s="6"/>
      <c r="K3356" s="6"/>
      <c r="L3356" s="7"/>
    </row>
    <row r="3357" spans="1:12">
      <c r="A3357" s="18"/>
      <c r="B3357" s="20"/>
      <c r="C3357" s="20"/>
      <c r="D3357" s="20"/>
      <c r="E3357" s="6"/>
      <c r="F3357" s="6"/>
      <c r="G3357" s="6"/>
      <c r="H3357" s="6"/>
      <c r="I3357" s="6"/>
      <c r="J3357" s="6"/>
      <c r="K3357" s="6"/>
      <c r="L3357" s="7"/>
    </row>
    <row r="3358" spans="1:12">
      <c r="A3358" s="18"/>
      <c r="B3358" s="20"/>
      <c r="C3358" s="20"/>
      <c r="D3358" s="20"/>
      <c r="E3358" s="6"/>
      <c r="F3358" s="6"/>
      <c r="G3358" s="6"/>
      <c r="H3358" s="6"/>
      <c r="I3358" s="6"/>
      <c r="J3358" s="6"/>
      <c r="K3358" s="6"/>
      <c r="L3358" s="7"/>
    </row>
    <row r="3359" spans="1:12">
      <c r="A3359" s="18"/>
      <c r="B3359" s="20"/>
      <c r="C3359" s="20"/>
      <c r="D3359" s="20"/>
      <c r="E3359" s="6"/>
      <c r="F3359" s="6"/>
      <c r="G3359" s="6"/>
      <c r="H3359" s="6"/>
      <c r="I3359" s="6"/>
      <c r="J3359" s="6"/>
      <c r="K3359" s="6"/>
      <c r="L3359" s="7"/>
    </row>
    <row r="3360" spans="1:12">
      <c r="A3360" s="18"/>
      <c r="B3360" s="20"/>
      <c r="C3360" s="20"/>
      <c r="D3360" s="20"/>
      <c r="E3360" s="6"/>
      <c r="F3360" s="6"/>
      <c r="G3360" s="6"/>
      <c r="H3360" s="6"/>
      <c r="I3360" s="6"/>
      <c r="J3360" s="6"/>
      <c r="K3360" s="6"/>
      <c r="L3360" s="7"/>
    </row>
    <row r="3361" spans="1:12">
      <c r="A3361" s="18"/>
      <c r="B3361" s="20"/>
      <c r="C3361" s="20"/>
      <c r="D3361" s="20"/>
      <c r="E3361" s="6"/>
      <c r="F3361" s="6"/>
      <c r="G3361" s="6"/>
      <c r="H3361" s="6"/>
      <c r="I3361" s="6"/>
      <c r="J3361" s="6"/>
      <c r="K3361" s="6"/>
      <c r="L3361" s="7"/>
    </row>
    <row r="3362" spans="1:12">
      <c r="A3362" s="18"/>
      <c r="B3362" s="20"/>
      <c r="C3362" s="20"/>
      <c r="D3362" s="20"/>
      <c r="E3362" s="6"/>
      <c r="F3362" s="6"/>
      <c r="G3362" s="6"/>
      <c r="H3362" s="6"/>
      <c r="I3362" s="6"/>
      <c r="J3362" s="6"/>
      <c r="K3362" s="6"/>
      <c r="L3362" s="7"/>
    </row>
    <row r="3363" spans="1:12">
      <c r="A3363" s="18"/>
      <c r="B3363" s="20"/>
      <c r="C3363" s="20"/>
      <c r="D3363" s="20"/>
      <c r="E3363" s="6"/>
      <c r="F3363" s="6"/>
      <c r="G3363" s="6"/>
      <c r="H3363" s="6"/>
      <c r="I3363" s="6"/>
      <c r="J3363" s="6"/>
      <c r="K3363" s="6"/>
      <c r="L3363" s="7"/>
    </row>
    <row r="3364" spans="1:12">
      <c r="A3364" s="18"/>
      <c r="B3364" s="20"/>
      <c r="C3364" s="20"/>
      <c r="D3364" s="20"/>
      <c r="E3364" s="6"/>
      <c r="F3364" s="6"/>
      <c r="G3364" s="6"/>
      <c r="H3364" s="6"/>
      <c r="I3364" s="6"/>
      <c r="J3364" s="6"/>
      <c r="K3364" s="6"/>
      <c r="L3364" s="7"/>
    </row>
    <row r="3365" spans="1:12">
      <c r="A3365" s="18"/>
      <c r="B3365" s="20"/>
      <c r="C3365" s="20"/>
      <c r="D3365" s="20"/>
      <c r="E3365" s="6"/>
      <c r="F3365" s="6"/>
      <c r="G3365" s="6"/>
      <c r="H3365" s="6"/>
      <c r="I3365" s="6"/>
      <c r="J3365" s="6"/>
      <c r="K3365" s="6"/>
      <c r="L3365" s="7"/>
    </row>
    <row r="3366" spans="1:12">
      <c r="A3366" s="18"/>
      <c r="B3366" s="20"/>
      <c r="C3366" s="20"/>
      <c r="D3366" s="20"/>
      <c r="E3366" s="6"/>
      <c r="F3366" s="6"/>
      <c r="G3366" s="6"/>
      <c r="H3366" s="6"/>
      <c r="I3366" s="6"/>
      <c r="J3366" s="6"/>
      <c r="K3366" s="6"/>
      <c r="L3366" s="7"/>
    </row>
    <row r="3367" spans="1:12">
      <c r="A3367" s="18"/>
      <c r="B3367" s="20"/>
      <c r="C3367" s="20"/>
      <c r="D3367" s="20"/>
      <c r="E3367" s="6"/>
      <c r="F3367" s="6"/>
      <c r="G3367" s="6"/>
      <c r="H3367" s="6"/>
      <c r="I3367" s="6"/>
      <c r="J3367" s="6"/>
      <c r="K3367" s="6"/>
      <c r="L3367" s="7"/>
    </row>
    <row r="3368" spans="1:12">
      <c r="A3368" s="18"/>
      <c r="B3368" s="20"/>
      <c r="C3368" s="20"/>
      <c r="D3368" s="20"/>
      <c r="E3368" s="6"/>
      <c r="F3368" s="6"/>
      <c r="G3368" s="6"/>
      <c r="H3368" s="6"/>
      <c r="I3368" s="6"/>
      <c r="J3368" s="6"/>
      <c r="K3368" s="6"/>
      <c r="L3368" s="7"/>
    </row>
    <row r="3369" spans="1:12">
      <c r="A3369" s="18"/>
      <c r="B3369" s="20"/>
      <c r="C3369" s="20"/>
      <c r="D3369" s="20"/>
      <c r="E3369" s="6"/>
      <c r="F3369" s="6"/>
      <c r="G3369" s="6"/>
      <c r="H3369" s="6"/>
      <c r="I3369" s="6"/>
      <c r="J3369" s="6"/>
      <c r="K3369" s="6"/>
      <c r="L3369" s="7"/>
    </row>
    <row r="3370" spans="1:12">
      <c r="A3370" s="18"/>
      <c r="B3370" s="20"/>
      <c r="C3370" s="20"/>
      <c r="D3370" s="20"/>
      <c r="E3370" s="6"/>
      <c r="F3370" s="6"/>
      <c r="G3370" s="6"/>
      <c r="H3370" s="6"/>
      <c r="I3370" s="6"/>
      <c r="J3370" s="6"/>
      <c r="K3370" s="6"/>
      <c r="L3370" s="7"/>
    </row>
    <row r="3371" spans="1:12">
      <c r="A3371" s="18"/>
      <c r="B3371" s="20"/>
      <c r="C3371" s="20"/>
      <c r="D3371" s="20"/>
      <c r="E3371" s="6"/>
      <c r="F3371" s="6"/>
      <c r="G3371" s="6"/>
      <c r="H3371" s="6"/>
      <c r="I3371" s="6"/>
      <c r="J3371" s="6"/>
      <c r="K3371" s="6"/>
      <c r="L3371" s="7"/>
    </row>
    <row r="3372" spans="1:12">
      <c r="A3372" s="18"/>
      <c r="B3372" s="20"/>
      <c r="C3372" s="20"/>
      <c r="D3372" s="20"/>
      <c r="E3372" s="6"/>
      <c r="F3372" s="6"/>
      <c r="G3372" s="6"/>
      <c r="H3372" s="6"/>
      <c r="I3372" s="6"/>
      <c r="J3372" s="6"/>
      <c r="K3372" s="6"/>
      <c r="L3372" s="7"/>
    </row>
    <row r="3373" spans="1:12">
      <c r="A3373" s="18"/>
      <c r="B3373" s="20"/>
      <c r="C3373" s="20"/>
      <c r="D3373" s="20"/>
      <c r="E3373" s="6"/>
      <c r="F3373" s="6"/>
      <c r="G3373" s="6"/>
      <c r="H3373" s="6"/>
      <c r="I3373" s="6"/>
      <c r="J3373" s="6"/>
      <c r="K3373" s="6"/>
      <c r="L3373" s="7"/>
    </row>
    <row r="3374" spans="1:12">
      <c r="A3374" s="18"/>
      <c r="B3374" s="20"/>
      <c r="C3374" s="20"/>
      <c r="D3374" s="20"/>
      <c r="E3374" s="6"/>
      <c r="F3374" s="6"/>
      <c r="G3374" s="6"/>
      <c r="H3374" s="6"/>
      <c r="I3374" s="6"/>
      <c r="J3374" s="6"/>
      <c r="K3374" s="6"/>
      <c r="L3374" s="7"/>
    </row>
    <row r="3375" spans="1:12">
      <c r="A3375" s="18"/>
      <c r="B3375" s="20"/>
      <c r="C3375" s="20"/>
      <c r="D3375" s="20"/>
      <c r="E3375" s="6"/>
      <c r="F3375" s="6"/>
      <c r="G3375" s="6"/>
      <c r="H3375" s="6"/>
      <c r="I3375" s="6"/>
      <c r="J3375" s="6"/>
      <c r="K3375" s="6"/>
      <c r="L3375" s="7"/>
    </row>
    <row r="3376" spans="1:12">
      <c r="A3376" s="18"/>
      <c r="B3376" s="20"/>
      <c r="C3376" s="20"/>
      <c r="D3376" s="20"/>
      <c r="E3376" s="6"/>
      <c r="F3376" s="6"/>
      <c r="G3376" s="6"/>
      <c r="H3376" s="6"/>
      <c r="I3376" s="6"/>
      <c r="J3376" s="6"/>
      <c r="K3376" s="6"/>
      <c r="L3376" s="7"/>
    </row>
    <row r="3377" spans="1:12">
      <c r="A3377" s="18"/>
      <c r="B3377" s="20"/>
      <c r="C3377" s="20"/>
      <c r="D3377" s="20"/>
      <c r="E3377" s="6"/>
      <c r="F3377" s="6"/>
      <c r="G3377" s="6"/>
      <c r="H3377" s="6"/>
      <c r="I3377" s="6"/>
      <c r="J3377" s="6"/>
      <c r="K3377" s="6"/>
      <c r="L3377" s="7"/>
    </row>
    <row r="3378" spans="1:12">
      <c r="A3378" s="18"/>
      <c r="B3378" s="20"/>
      <c r="C3378" s="20"/>
      <c r="D3378" s="20"/>
      <c r="E3378" s="6"/>
      <c r="F3378" s="6"/>
      <c r="G3378" s="6"/>
      <c r="H3378" s="6"/>
      <c r="I3378" s="6"/>
      <c r="J3378" s="6"/>
      <c r="K3378" s="6"/>
      <c r="L3378" s="7"/>
    </row>
    <row r="3379" spans="1:12">
      <c r="A3379" s="18"/>
      <c r="B3379" s="20"/>
      <c r="C3379" s="20"/>
      <c r="D3379" s="20"/>
      <c r="E3379" s="6"/>
      <c r="F3379" s="6"/>
      <c r="G3379" s="6"/>
      <c r="H3379" s="6"/>
      <c r="I3379" s="6"/>
      <c r="J3379" s="6"/>
      <c r="K3379" s="6"/>
      <c r="L3379" s="7"/>
    </row>
    <row r="3380" spans="1:12">
      <c r="A3380" s="18"/>
      <c r="B3380" s="20"/>
      <c r="C3380" s="20"/>
      <c r="D3380" s="20"/>
      <c r="E3380" s="6"/>
      <c r="F3380" s="6"/>
      <c r="G3380" s="6"/>
      <c r="H3380" s="6"/>
      <c r="I3380" s="6"/>
      <c r="J3380" s="6"/>
      <c r="K3380" s="6"/>
      <c r="L3380" s="7"/>
    </row>
    <row r="3381" spans="1:12">
      <c r="A3381" s="18"/>
      <c r="B3381" s="20"/>
      <c r="C3381" s="20"/>
      <c r="D3381" s="20"/>
      <c r="E3381" s="6"/>
      <c r="F3381" s="6"/>
      <c r="G3381" s="6"/>
      <c r="H3381" s="6"/>
      <c r="I3381" s="6"/>
      <c r="J3381" s="6"/>
      <c r="K3381" s="6"/>
      <c r="L3381" s="7"/>
    </row>
    <row r="3382" spans="1:12">
      <c r="A3382" s="18"/>
      <c r="B3382" s="20"/>
      <c r="C3382" s="20"/>
      <c r="D3382" s="20"/>
      <c r="E3382" s="6"/>
      <c r="F3382" s="6"/>
      <c r="G3382" s="6"/>
      <c r="H3382" s="6"/>
      <c r="I3382" s="6"/>
      <c r="J3382" s="6"/>
      <c r="K3382" s="6"/>
      <c r="L3382" s="7"/>
    </row>
    <row r="3383" spans="1:12">
      <c r="A3383" s="18"/>
      <c r="B3383" s="20"/>
      <c r="C3383" s="20"/>
      <c r="D3383" s="20"/>
      <c r="E3383" s="6"/>
      <c r="F3383" s="6"/>
      <c r="G3383" s="6"/>
      <c r="H3383" s="6"/>
      <c r="I3383" s="6"/>
      <c r="J3383" s="6"/>
      <c r="K3383" s="6"/>
      <c r="L3383" s="7"/>
    </row>
    <row r="3384" spans="1:12">
      <c r="A3384" s="18"/>
      <c r="B3384" s="20"/>
      <c r="C3384" s="20"/>
      <c r="D3384" s="20"/>
      <c r="E3384" s="6"/>
      <c r="F3384" s="6"/>
      <c r="G3384" s="6"/>
      <c r="H3384" s="6"/>
      <c r="I3384" s="6"/>
      <c r="J3384" s="6"/>
      <c r="K3384" s="6"/>
      <c r="L3384" s="7"/>
    </row>
    <row r="3385" spans="1:12">
      <c r="A3385" s="18"/>
      <c r="B3385" s="20"/>
      <c r="C3385" s="20"/>
      <c r="D3385" s="20"/>
      <c r="E3385" s="6"/>
      <c r="F3385" s="6"/>
      <c r="G3385" s="6"/>
      <c r="H3385" s="6"/>
      <c r="I3385" s="6"/>
      <c r="J3385" s="6"/>
      <c r="K3385" s="6"/>
      <c r="L3385" s="7"/>
    </row>
    <row r="3386" spans="1:12">
      <c r="A3386" s="18"/>
      <c r="B3386" s="20"/>
      <c r="C3386" s="20"/>
      <c r="D3386" s="20"/>
      <c r="E3386" s="6"/>
      <c r="F3386" s="6"/>
      <c r="G3386" s="6"/>
      <c r="H3386" s="6"/>
      <c r="I3386" s="6"/>
      <c r="J3386" s="6"/>
      <c r="K3386" s="6"/>
      <c r="L3386" s="7"/>
    </row>
    <row r="3387" spans="1:12">
      <c r="A3387" s="18"/>
      <c r="B3387" s="20"/>
      <c r="C3387" s="20"/>
      <c r="D3387" s="20"/>
      <c r="E3387" s="6"/>
      <c r="F3387" s="6"/>
      <c r="G3387" s="6"/>
      <c r="H3387" s="6"/>
      <c r="I3387" s="6"/>
      <c r="J3387" s="6"/>
      <c r="K3387" s="6"/>
      <c r="L3387" s="7"/>
    </row>
    <row r="3388" spans="1:12">
      <c r="A3388" s="18"/>
      <c r="B3388" s="20"/>
      <c r="C3388" s="20"/>
      <c r="D3388" s="20"/>
      <c r="E3388" s="6"/>
      <c r="F3388" s="6"/>
      <c r="G3388" s="6"/>
      <c r="H3388" s="6"/>
      <c r="I3388" s="6"/>
      <c r="J3388" s="6"/>
      <c r="K3388" s="6"/>
      <c r="L3388" s="7"/>
    </row>
    <row r="3389" spans="1:12">
      <c r="A3389" s="18"/>
      <c r="B3389" s="20"/>
      <c r="C3389" s="20"/>
      <c r="D3389" s="20"/>
      <c r="E3389" s="6"/>
      <c r="F3389" s="6"/>
      <c r="G3389" s="6"/>
      <c r="H3389" s="6"/>
      <c r="I3389" s="6"/>
      <c r="J3389" s="6"/>
      <c r="K3389" s="6"/>
      <c r="L3389" s="7"/>
    </row>
    <row r="3390" spans="1:12">
      <c r="A3390" s="18"/>
      <c r="B3390" s="20"/>
      <c r="C3390" s="20"/>
      <c r="D3390" s="20"/>
      <c r="E3390" s="6"/>
      <c r="F3390" s="6"/>
      <c r="G3390" s="6"/>
      <c r="H3390" s="6"/>
      <c r="I3390" s="6"/>
      <c r="J3390" s="6"/>
      <c r="K3390" s="6"/>
      <c r="L3390" s="7"/>
    </row>
    <row r="3391" spans="1:12">
      <c r="A3391" s="18"/>
      <c r="B3391" s="20"/>
      <c r="C3391" s="20"/>
      <c r="D3391" s="20"/>
      <c r="E3391" s="6"/>
      <c r="F3391" s="6"/>
      <c r="G3391" s="6"/>
      <c r="H3391" s="6"/>
      <c r="I3391" s="6"/>
      <c r="J3391" s="6"/>
      <c r="K3391" s="6"/>
      <c r="L3391" s="7"/>
    </row>
    <row r="3392" spans="1:12">
      <c r="A3392" s="18"/>
      <c r="B3392" s="20"/>
      <c r="C3392" s="20"/>
      <c r="D3392" s="20"/>
      <c r="E3392" s="6"/>
      <c r="F3392" s="6"/>
      <c r="G3392" s="6"/>
      <c r="H3392" s="6"/>
      <c r="I3392" s="6"/>
      <c r="J3392" s="6"/>
      <c r="K3392" s="6"/>
      <c r="L3392" s="7"/>
    </row>
    <row r="3393" spans="1:12">
      <c r="A3393" s="18"/>
      <c r="B3393" s="20"/>
      <c r="C3393" s="20"/>
      <c r="D3393" s="20"/>
      <c r="E3393" s="6"/>
      <c r="F3393" s="6"/>
      <c r="G3393" s="6"/>
      <c r="H3393" s="6"/>
      <c r="I3393" s="6"/>
      <c r="J3393" s="6"/>
      <c r="K3393" s="6"/>
      <c r="L3393" s="7"/>
    </row>
    <row r="3394" spans="1:12">
      <c r="A3394" s="18"/>
      <c r="B3394" s="20"/>
      <c r="C3394" s="20"/>
      <c r="D3394" s="20"/>
      <c r="E3394" s="6"/>
      <c r="F3394" s="6"/>
      <c r="G3394" s="6"/>
      <c r="H3394" s="6"/>
      <c r="I3394" s="6"/>
      <c r="J3394" s="6"/>
      <c r="K3394" s="6"/>
      <c r="L3394" s="7"/>
    </row>
    <row r="3395" spans="1:12">
      <c r="A3395" s="18"/>
      <c r="B3395" s="20"/>
      <c r="C3395" s="20"/>
      <c r="D3395" s="20"/>
      <c r="E3395" s="6"/>
      <c r="F3395" s="6"/>
      <c r="G3395" s="6"/>
      <c r="H3395" s="6"/>
      <c r="I3395" s="6"/>
      <c r="J3395" s="6"/>
      <c r="K3395" s="6"/>
      <c r="L3395" s="7"/>
    </row>
    <row r="3396" spans="1:12">
      <c r="A3396" s="18"/>
      <c r="B3396" s="20"/>
      <c r="C3396" s="20"/>
      <c r="D3396" s="20"/>
      <c r="E3396" s="6"/>
      <c r="F3396" s="6"/>
      <c r="G3396" s="6"/>
      <c r="H3396" s="6"/>
      <c r="I3396" s="6"/>
      <c r="J3396" s="6"/>
      <c r="K3396" s="6"/>
      <c r="L3396" s="7"/>
    </row>
    <row r="3397" spans="1:12">
      <c r="A3397" s="18"/>
      <c r="B3397" s="20"/>
      <c r="C3397" s="20"/>
      <c r="D3397" s="20"/>
      <c r="E3397" s="6"/>
      <c r="F3397" s="6"/>
      <c r="G3397" s="6"/>
      <c r="H3397" s="6"/>
      <c r="I3397" s="6"/>
      <c r="J3397" s="6"/>
      <c r="K3397" s="6"/>
      <c r="L3397" s="7"/>
    </row>
    <row r="3398" spans="1:12">
      <c r="A3398" s="18"/>
      <c r="B3398" s="20"/>
      <c r="C3398" s="20"/>
      <c r="D3398" s="20"/>
      <c r="E3398" s="6"/>
      <c r="F3398" s="6"/>
      <c r="G3398" s="6"/>
      <c r="H3398" s="6"/>
      <c r="I3398" s="6"/>
      <c r="J3398" s="6"/>
      <c r="K3398" s="6"/>
      <c r="L3398" s="7"/>
    </row>
    <row r="3399" spans="1:12">
      <c r="A3399" s="18"/>
      <c r="B3399" s="20"/>
      <c r="C3399" s="20"/>
      <c r="D3399" s="20"/>
      <c r="E3399" s="6"/>
      <c r="F3399" s="6"/>
      <c r="G3399" s="6"/>
      <c r="H3399" s="6"/>
      <c r="I3399" s="6"/>
      <c r="J3399" s="6"/>
      <c r="K3399" s="6"/>
      <c r="L3399" s="7"/>
    </row>
    <row r="3400" spans="1:12">
      <c r="A3400" s="18"/>
      <c r="B3400" s="20"/>
      <c r="C3400" s="20"/>
      <c r="D3400" s="20"/>
      <c r="E3400" s="6"/>
      <c r="F3400" s="6"/>
      <c r="G3400" s="6"/>
      <c r="H3400" s="6"/>
      <c r="I3400" s="6"/>
      <c r="J3400" s="6"/>
      <c r="K3400" s="6"/>
      <c r="L3400" s="7"/>
    </row>
    <row r="3401" spans="1:12">
      <c r="A3401" s="18"/>
      <c r="B3401" s="20"/>
      <c r="C3401" s="20"/>
      <c r="D3401" s="20"/>
      <c r="E3401" s="6"/>
      <c r="F3401" s="6"/>
      <c r="G3401" s="6"/>
      <c r="H3401" s="6"/>
      <c r="I3401" s="6"/>
      <c r="J3401" s="6"/>
      <c r="K3401" s="6"/>
      <c r="L3401" s="7"/>
    </row>
    <row r="3402" spans="1:12">
      <c r="A3402" s="18"/>
      <c r="B3402" s="20"/>
      <c r="C3402" s="20"/>
      <c r="D3402" s="20"/>
      <c r="E3402" s="6"/>
      <c r="F3402" s="6"/>
      <c r="G3402" s="6"/>
      <c r="H3402" s="6"/>
      <c r="I3402" s="6"/>
      <c r="J3402" s="6"/>
      <c r="K3402" s="6"/>
      <c r="L3402" s="7"/>
    </row>
    <row r="3403" spans="1:12">
      <c r="A3403" s="18"/>
      <c r="B3403" s="20"/>
      <c r="C3403" s="20"/>
      <c r="D3403" s="20"/>
      <c r="E3403" s="6"/>
      <c r="F3403" s="6"/>
      <c r="G3403" s="6"/>
      <c r="H3403" s="6"/>
      <c r="I3403" s="6"/>
      <c r="J3403" s="6"/>
      <c r="K3403" s="6"/>
      <c r="L3403" s="7"/>
    </row>
    <row r="3404" spans="1:12">
      <c r="A3404" s="18"/>
      <c r="B3404" s="20"/>
      <c r="C3404" s="20"/>
      <c r="D3404" s="20"/>
      <c r="E3404" s="6"/>
      <c r="F3404" s="6"/>
      <c r="G3404" s="6"/>
      <c r="H3404" s="6"/>
      <c r="I3404" s="6"/>
      <c r="J3404" s="6"/>
      <c r="K3404" s="6"/>
      <c r="L3404" s="7"/>
    </row>
    <row r="3405" spans="1:12">
      <c r="A3405" s="18"/>
      <c r="B3405" s="20"/>
      <c r="C3405" s="20"/>
      <c r="D3405" s="20"/>
      <c r="E3405" s="6"/>
      <c r="F3405" s="6"/>
      <c r="G3405" s="6"/>
      <c r="H3405" s="6"/>
      <c r="I3405" s="6"/>
      <c r="J3405" s="6"/>
      <c r="K3405" s="6"/>
      <c r="L3405" s="7"/>
    </row>
    <row r="3406" spans="1:12">
      <c r="A3406" s="18"/>
      <c r="B3406" s="20"/>
      <c r="C3406" s="20"/>
      <c r="D3406" s="20"/>
      <c r="E3406" s="6"/>
      <c r="F3406" s="6"/>
      <c r="G3406" s="6"/>
      <c r="H3406" s="6"/>
      <c r="I3406" s="6"/>
      <c r="J3406" s="6"/>
      <c r="K3406" s="6"/>
      <c r="L3406" s="7"/>
    </row>
    <row r="3407" spans="1:12">
      <c r="A3407" s="18"/>
      <c r="B3407" s="20"/>
      <c r="C3407" s="20"/>
      <c r="D3407" s="20"/>
      <c r="E3407" s="6"/>
      <c r="F3407" s="6"/>
      <c r="G3407" s="6"/>
      <c r="H3407" s="6"/>
      <c r="I3407" s="6"/>
      <c r="J3407" s="6"/>
      <c r="K3407" s="6"/>
      <c r="L3407" s="7"/>
    </row>
    <row r="3408" spans="1:12">
      <c r="A3408" s="18"/>
      <c r="B3408" s="20"/>
      <c r="C3408" s="20"/>
      <c r="D3408" s="20"/>
      <c r="E3408" s="6"/>
      <c r="F3408" s="6"/>
      <c r="G3408" s="6"/>
      <c r="H3408" s="6"/>
      <c r="I3408" s="6"/>
      <c r="J3408" s="6"/>
      <c r="K3408" s="6"/>
      <c r="L3408" s="7"/>
    </row>
    <row r="3409" spans="1:12">
      <c r="A3409" s="18"/>
      <c r="B3409" s="20"/>
      <c r="C3409" s="20"/>
      <c r="D3409" s="20"/>
      <c r="E3409" s="6"/>
      <c r="F3409" s="6"/>
      <c r="G3409" s="6"/>
      <c r="H3409" s="6"/>
      <c r="I3409" s="6"/>
      <c r="J3409" s="6"/>
      <c r="K3409" s="6"/>
      <c r="L3409" s="7"/>
    </row>
    <row r="3410" spans="1:12">
      <c r="A3410" s="18"/>
      <c r="B3410" s="20"/>
      <c r="C3410" s="20"/>
      <c r="D3410" s="20"/>
      <c r="E3410" s="6"/>
      <c r="F3410" s="6"/>
      <c r="G3410" s="6"/>
      <c r="H3410" s="6"/>
      <c r="I3410" s="6"/>
      <c r="J3410" s="6"/>
      <c r="K3410" s="6"/>
      <c r="L3410" s="7"/>
    </row>
    <row r="3411" spans="1:12">
      <c r="A3411" s="18"/>
      <c r="B3411" s="20"/>
      <c r="C3411" s="20"/>
      <c r="D3411" s="20"/>
      <c r="E3411" s="6"/>
      <c r="F3411" s="6"/>
      <c r="G3411" s="6"/>
      <c r="H3411" s="6"/>
      <c r="I3411" s="6"/>
      <c r="J3411" s="6"/>
      <c r="K3411" s="6"/>
      <c r="L3411" s="7"/>
    </row>
    <row r="3412" spans="1:12">
      <c r="A3412" s="18"/>
      <c r="B3412" s="20"/>
      <c r="C3412" s="20"/>
      <c r="D3412" s="20"/>
      <c r="E3412" s="6"/>
      <c r="F3412" s="6"/>
      <c r="G3412" s="6"/>
      <c r="H3412" s="6"/>
      <c r="I3412" s="6"/>
      <c r="J3412" s="6"/>
      <c r="K3412" s="6"/>
      <c r="L3412" s="7"/>
    </row>
    <row r="3413" spans="1:12">
      <c r="A3413" s="18"/>
      <c r="B3413" s="20"/>
      <c r="C3413" s="20"/>
      <c r="D3413" s="20"/>
      <c r="E3413" s="6"/>
      <c r="F3413" s="6"/>
      <c r="G3413" s="6"/>
      <c r="H3413" s="6"/>
      <c r="I3413" s="6"/>
      <c r="J3413" s="6"/>
      <c r="K3413" s="6"/>
      <c r="L3413" s="7"/>
    </row>
    <row r="3414" spans="1:12">
      <c r="A3414" s="18"/>
      <c r="B3414" s="20"/>
      <c r="C3414" s="20"/>
      <c r="D3414" s="20"/>
      <c r="E3414" s="6"/>
      <c r="F3414" s="6"/>
      <c r="G3414" s="6"/>
      <c r="H3414" s="6"/>
      <c r="I3414" s="6"/>
      <c r="J3414" s="6"/>
      <c r="K3414" s="6"/>
      <c r="L3414" s="7"/>
    </row>
    <row r="3415" spans="1:12">
      <c r="A3415" s="18"/>
      <c r="B3415" s="20"/>
      <c r="C3415" s="20"/>
      <c r="D3415" s="20"/>
      <c r="E3415" s="6"/>
      <c r="F3415" s="6"/>
      <c r="G3415" s="6"/>
      <c r="H3415" s="6"/>
      <c r="I3415" s="6"/>
      <c r="J3415" s="6"/>
      <c r="K3415" s="6"/>
      <c r="L3415" s="7"/>
    </row>
    <row r="3416" spans="1:12">
      <c r="A3416" s="18"/>
      <c r="B3416" s="20"/>
      <c r="C3416" s="20"/>
      <c r="D3416" s="20"/>
      <c r="E3416" s="6"/>
      <c r="F3416" s="6"/>
      <c r="G3416" s="6"/>
      <c r="H3416" s="6"/>
      <c r="I3416" s="6"/>
      <c r="J3416" s="6"/>
      <c r="K3416" s="6"/>
      <c r="L3416" s="7"/>
    </row>
    <row r="3417" spans="1:12">
      <c r="A3417" s="18"/>
      <c r="B3417" s="20"/>
      <c r="C3417" s="20"/>
      <c r="D3417" s="20"/>
      <c r="E3417" s="6"/>
      <c r="F3417" s="6"/>
      <c r="G3417" s="6"/>
      <c r="H3417" s="6"/>
      <c r="I3417" s="6"/>
      <c r="J3417" s="6"/>
      <c r="K3417" s="6"/>
      <c r="L3417" s="7"/>
    </row>
    <row r="3418" spans="1:12">
      <c r="A3418" s="18"/>
      <c r="B3418" s="20"/>
      <c r="C3418" s="20"/>
      <c r="D3418" s="20"/>
      <c r="E3418" s="6"/>
      <c r="F3418" s="6"/>
      <c r="G3418" s="6"/>
      <c r="H3418" s="6"/>
      <c r="I3418" s="6"/>
      <c r="J3418" s="6"/>
      <c r="K3418" s="6"/>
      <c r="L3418" s="7"/>
    </row>
    <row r="3419" spans="1:12">
      <c r="A3419" s="18"/>
      <c r="B3419" s="20"/>
      <c r="C3419" s="20"/>
      <c r="D3419" s="20"/>
      <c r="E3419" s="6"/>
      <c r="F3419" s="6"/>
      <c r="G3419" s="6"/>
      <c r="H3419" s="6"/>
      <c r="I3419" s="6"/>
      <c r="J3419" s="6"/>
      <c r="K3419" s="6"/>
      <c r="L3419" s="7"/>
    </row>
    <row r="3420" spans="1:12">
      <c r="A3420" s="18"/>
      <c r="B3420" s="20"/>
      <c r="C3420" s="20"/>
      <c r="D3420" s="20"/>
      <c r="E3420" s="6"/>
      <c r="F3420" s="6"/>
      <c r="G3420" s="6"/>
      <c r="H3420" s="6"/>
      <c r="I3420" s="6"/>
      <c r="J3420" s="6"/>
      <c r="K3420" s="6"/>
      <c r="L3420" s="7"/>
    </row>
    <row r="3421" spans="1:12">
      <c r="A3421" s="18"/>
      <c r="B3421" s="20"/>
      <c r="C3421" s="20"/>
      <c r="D3421" s="20"/>
      <c r="E3421" s="6"/>
      <c r="F3421" s="6"/>
      <c r="G3421" s="6"/>
      <c r="H3421" s="6"/>
      <c r="I3421" s="6"/>
      <c r="J3421" s="6"/>
      <c r="K3421" s="6"/>
      <c r="L3421" s="7"/>
    </row>
    <row r="3422" spans="1:12">
      <c r="A3422" s="18"/>
      <c r="B3422" s="20"/>
      <c r="C3422" s="20"/>
      <c r="D3422" s="20"/>
      <c r="E3422" s="6"/>
      <c r="F3422" s="6"/>
      <c r="G3422" s="6"/>
      <c r="H3422" s="6"/>
      <c r="I3422" s="6"/>
      <c r="J3422" s="6"/>
      <c r="K3422" s="6"/>
      <c r="L3422" s="7"/>
    </row>
    <row r="3423" spans="1:12">
      <c r="A3423" s="18"/>
      <c r="B3423" s="20"/>
      <c r="C3423" s="20"/>
      <c r="D3423" s="20"/>
      <c r="E3423" s="6"/>
      <c r="F3423" s="6"/>
      <c r="G3423" s="6"/>
      <c r="H3423" s="6"/>
      <c r="I3423" s="6"/>
      <c r="J3423" s="6"/>
      <c r="K3423" s="6"/>
      <c r="L3423" s="7"/>
    </row>
    <row r="3424" spans="1:12">
      <c r="A3424" s="18"/>
      <c r="B3424" s="20"/>
      <c r="C3424" s="20"/>
      <c r="D3424" s="20"/>
      <c r="E3424" s="6"/>
      <c r="F3424" s="6"/>
      <c r="G3424" s="6"/>
      <c r="H3424" s="6"/>
      <c r="I3424" s="6"/>
      <c r="J3424" s="6"/>
      <c r="K3424" s="6"/>
      <c r="L3424" s="7"/>
    </row>
    <row r="3425" spans="1:12">
      <c r="A3425" s="18"/>
      <c r="B3425" s="20"/>
      <c r="C3425" s="20"/>
      <c r="D3425" s="20"/>
      <c r="E3425" s="6"/>
      <c r="F3425" s="6"/>
      <c r="G3425" s="6"/>
      <c r="H3425" s="6"/>
      <c r="I3425" s="6"/>
      <c r="J3425" s="6"/>
      <c r="K3425" s="6"/>
      <c r="L3425" s="7"/>
    </row>
    <row r="3426" spans="1:12">
      <c r="A3426" s="18"/>
      <c r="B3426" s="20"/>
      <c r="C3426" s="20"/>
      <c r="D3426" s="20"/>
      <c r="E3426" s="6"/>
      <c r="F3426" s="6"/>
      <c r="G3426" s="6"/>
      <c r="H3426" s="6"/>
      <c r="I3426" s="6"/>
      <c r="J3426" s="6"/>
      <c r="K3426" s="6"/>
      <c r="L3426" s="7"/>
    </row>
    <row r="3427" spans="1:12">
      <c r="A3427" s="18"/>
      <c r="B3427" s="20"/>
      <c r="C3427" s="20"/>
      <c r="D3427" s="20"/>
      <c r="E3427" s="6"/>
      <c r="F3427" s="6"/>
      <c r="G3427" s="6"/>
      <c r="H3427" s="6"/>
      <c r="I3427" s="6"/>
      <c r="J3427" s="6"/>
      <c r="K3427" s="6"/>
      <c r="L3427" s="7"/>
    </row>
    <row r="3428" spans="1:12">
      <c r="A3428" s="18"/>
      <c r="B3428" s="20"/>
      <c r="C3428" s="20"/>
      <c r="D3428" s="20"/>
      <c r="E3428" s="6"/>
      <c r="F3428" s="6"/>
      <c r="G3428" s="6"/>
      <c r="H3428" s="6"/>
      <c r="I3428" s="6"/>
      <c r="J3428" s="6"/>
      <c r="K3428" s="6"/>
      <c r="L3428" s="7"/>
    </row>
    <row r="3429" spans="1:12">
      <c r="A3429" s="18"/>
      <c r="B3429" s="20"/>
      <c r="C3429" s="20"/>
      <c r="D3429" s="20"/>
      <c r="E3429" s="6"/>
      <c r="F3429" s="6"/>
      <c r="G3429" s="6"/>
      <c r="H3429" s="6"/>
      <c r="I3429" s="6"/>
      <c r="J3429" s="6"/>
      <c r="K3429" s="6"/>
      <c r="L3429" s="7"/>
    </row>
    <row r="3430" spans="1:12">
      <c r="A3430" s="18"/>
      <c r="B3430" s="20"/>
      <c r="C3430" s="20"/>
      <c r="D3430" s="20"/>
      <c r="E3430" s="6"/>
      <c r="F3430" s="6"/>
      <c r="G3430" s="6"/>
      <c r="H3430" s="6"/>
      <c r="I3430" s="6"/>
      <c r="J3430" s="6"/>
      <c r="K3430" s="6"/>
      <c r="L3430" s="7"/>
    </row>
    <row r="3431" spans="1:12">
      <c r="A3431" s="18"/>
      <c r="B3431" s="20"/>
      <c r="C3431" s="20"/>
      <c r="D3431" s="20"/>
      <c r="E3431" s="6"/>
      <c r="F3431" s="6"/>
      <c r="G3431" s="6"/>
      <c r="H3431" s="6"/>
      <c r="I3431" s="6"/>
      <c r="J3431" s="6"/>
      <c r="K3431" s="6"/>
      <c r="L3431" s="7"/>
    </row>
    <row r="3432" spans="1:12">
      <c r="A3432" s="18"/>
      <c r="B3432" s="20"/>
      <c r="C3432" s="20"/>
      <c r="D3432" s="20"/>
      <c r="E3432" s="6"/>
      <c r="F3432" s="6"/>
      <c r="G3432" s="6"/>
      <c r="H3432" s="6"/>
      <c r="I3432" s="6"/>
      <c r="J3432" s="6"/>
      <c r="K3432" s="6"/>
      <c r="L3432" s="7"/>
    </row>
    <row r="3433" spans="1:12">
      <c r="A3433" s="18"/>
      <c r="B3433" s="20"/>
      <c r="C3433" s="20"/>
      <c r="D3433" s="20"/>
      <c r="E3433" s="6"/>
      <c r="F3433" s="6"/>
      <c r="G3433" s="6"/>
      <c r="H3433" s="6"/>
      <c r="I3433" s="6"/>
      <c r="J3433" s="6"/>
      <c r="K3433" s="6"/>
      <c r="L3433" s="7"/>
    </row>
    <row r="3434" spans="1:12">
      <c r="A3434" s="18"/>
      <c r="B3434" s="20"/>
      <c r="C3434" s="20"/>
      <c r="D3434" s="20"/>
      <c r="E3434" s="6"/>
      <c r="F3434" s="6"/>
      <c r="G3434" s="6"/>
      <c r="H3434" s="6"/>
      <c r="I3434" s="6"/>
      <c r="J3434" s="6"/>
      <c r="K3434" s="6"/>
      <c r="L3434" s="7"/>
    </row>
    <row r="3435" spans="1:12">
      <c r="A3435" s="18"/>
      <c r="B3435" s="20"/>
      <c r="C3435" s="20"/>
      <c r="D3435" s="20"/>
      <c r="E3435" s="6"/>
      <c r="F3435" s="6"/>
      <c r="G3435" s="6"/>
      <c r="H3435" s="6"/>
      <c r="I3435" s="6"/>
      <c r="J3435" s="6"/>
      <c r="K3435" s="6"/>
      <c r="L3435" s="7"/>
    </row>
    <row r="3436" spans="1:12">
      <c r="A3436" s="18"/>
      <c r="B3436" s="20"/>
      <c r="C3436" s="20"/>
      <c r="D3436" s="20"/>
      <c r="E3436" s="6"/>
      <c r="F3436" s="6"/>
      <c r="G3436" s="6"/>
      <c r="H3436" s="6"/>
      <c r="I3436" s="6"/>
      <c r="J3436" s="6"/>
      <c r="K3436" s="6"/>
      <c r="L3436" s="7"/>
    </row>
    <row r="3437" spans="1:12">
      <c r="A3437" s="18"/>
      <c r="B3437" s="20"/>
      <c r="C3437" s="20"/>
      <c r="D3437" s="20"/>
      <c r="E3437" s="6"/>
      <c r="F3437" s="6"/>
      <c r="G3437" s="6"/>
      <c r="H3437" s="6"/>
      <c r="I3437" s="6"/>
      <c r="J3437" s="6"/>
      <c r="K3437" s="6"/>
      <c r="L3437" s="7"/>
    </row>
    <row r="3438" spans="1:12">
      <c r="A3438" s="18"/>
      <c r="B3438" s="20"/>
      <c r="C3438" s="20"/>
      <c r="D3438" s="20"/>
      <c r="E3438" s="6"/>
      <c r="F3438" s="6"/>
      <c r="G3438" s="6"/>
      <c r="H3438" s="6"/>
      <c r="I3438" s="6"/>
      <c r="J3438" s="6"/>
      <c r="K3438" s="6"/>
      <c r="L3438" s="7"/>
    </row>
    <row r="3439" spans="1:12">
      <c r="A3439" s="18"/>
      <c r="B3439" s="20"/>
      <c r="C3439" s="20"/>
      <c r="D3439" s="20"/>
      <c r="E3439" s="6"/>
      <c r="F3439" s="6"/>
      <c r="G3439" s="6"/>
      <c r="H3439" s="6"/>
      <c r="I3439" s="6"/>
      <c r="J3439" s="6"/>
      <c r="K3439" s="6"/>
      <c r="L3439" s="7"/>
    </row>
    <row r="3440" spans="1:12">
      <c r="A3440" s="18"/>
      <c r="B3440" s="20"/>
      <c r="C3440" s="20"/>
      <c r="D3440" s="20"/>
      <c r="E3440" s="6"/>
      <c r="F3440" s="6"/>
      <c r="G3440" s="6"/>
      <c r="H3440" s="6"/>
      <c r="I3440" s="6"/>
      <c r="J3440" s="6"/>
      <c r="K3440" s="6"/>
      <c r="L3440" s="7"/>
    </row>
    <row r="3441" spans="1:12">
      <c r="A3441" s="18"/>
      <c r="B3441" s="20"/>
      <c r="C3441" s="20"/>
      <c r="D3441" s="20"/>
      <c r="E3441" s="6"/>
      <c r="F3441" s="6"/>
      <c r="G3441" s="6"/>
      <c r="H3441" s="6"/>
      <c r="I3441" s="6"/>
      <c r="J3441" s="6"/>
      <c r="K3441" s="6"/>
      <c r="L3441" s="7"/>
    </row>
    <row r="3442" spans="1:12">
      <c r="A3442" s="18"/>
      <c r="B3442" s="20"/>
      <c r="C3442" s="20"/>
      <c r="D3442" s="20"/>
      <c r="E3442" s="6"/>
      <c r="F3442" s="6"/>
      <c r="G3442" s="6"/>
      <c r="H3442" s="6"/>
      <c r="I3442" s="6"/>
      <c r="J3442" s="6"/>
      <c r="K3442" s="6"/>
      <c r="L3442" s="7"/>
    </row>
    <row r="3443" spans="1:12">
      <c r="A3443" s="18"/>
      <c r="B3443" s="20"/>
      <c r="C3443" s="20"/>
      <c r="D3443" s="20"/>
      <c r="E3443" s="6"/>
      <c r="F3443" s="6"/>
      <c r="G3443" s="6"/>
      <c r="H3443" s="6"/>
      <c r="I3443" s="6"/>
      <c r="J3443" s="6"/>
      <c r="K3443" s="6"/>
      <c r="L3443" s="7"/>
    </row>
    <row r="3444" spans="1:12">
      <c r="A3444" s="18"/>
      <c r="B3444" s="20"/>
      <c r="C3444" s="20"/>
      <c r="D3444" s="20"/>
      <c r="E3444" s="6"/>
      <c r="F3444" s="6"/>
      <c r="G3444" s="6"/>
      <c r="H3444" s="6"/>
      <c r="I3444" s="6"/>
      <c r="J3444" s="6"/>
      <c r="K3444" s="6"/>
      <c r="L3444" s="7"/>
    </row>
    <row r="3445" spans="1:12">
      <c r="A3445" s="18"/>
      <c r="B3445" s="20"/>
      <c r="C3445" s="20"/>
      <c r="D3445" s="20"/>
      <c r="E3445" s="6"/>
      <c r="F3445" s="6"/>
      <c r="G3445" s="6"/>
      <c r="H3445" s="6"/>
      <c r="I3445" s="6"/>
      <c r="J3445" s="6"/>
      <c r="K3445" s="6"/>
      <c r="L3445" s="7"/>
    </row>
    <row r="3446" spans="1:12">
      <c r="A3446" s="18"/>
      <c r="B3446" s="20"/>
      <c r="C3446" s="20"/>
      <c r="D3446" s="20"/>
      <c r="E3446" s="6"/>
      <c r="F3446" s="6"/>
      <c r="G3446" s="6"/>
      <c r="H3446" s="6"/>
      <c r="I3446" s="6"/>
      <c r="J3446" s="6"/>
      <c r="K3446" s="6"/>
      <c r="L3446" s="7"/>
    </row>
    <row r="3447" spans="1:12">
      <c r="A3447" s="18"/>
      <c r="B3447" s="20"/>
      <c r="C3447" s="20"/>
      <c r="D3447" s="20"/>
      <c r="E3447" s="6"/>
      <c r="F3447" s="6"/>
      <c r="G3447" s="6"/>
      <c r="H3447" s="6"/>
      <c r="I3447" s="6"/>
      <c r="J3447" s="6"/>
      <c r="K3447" s="6"/>
      <c r="L3447" s="7"/>
    </row>
    <row r="3448" spans="1:12">
      <c r="A3448" s="18"/>
      <c r="B3448" s="20"/>
      <c r="C3448" s="20"/>
      <c r="D3448" s="20"/>
      <c r="E3448" s="6"/>
      <c r="F3448" s="6"/>
      <c r="G3448" s="6"/>
      <c r="H3448" s="6"/>
      <c r="I3448" s="6"/>
      <c r="J3448" s="6"/>
      <c r="K3448" s="6"/>
      <c r="L3448" s="7"/>
    </row>
    <row r="3449" spans="1:12">
      <c r="A3449" s="18"/>
      <c r="B3449" s="20"/>
      <c r="C3449" s="20"/>
      <c r="D3449" s="20"/>
      <c r="E3449" s="6"/>
      <c r="F3449" s="6"/>
      <c r="G3449" s="6"/>
      <c r="H3449" s="6"/>
      <c r="I3449" s="6"/>
      <c r="J3449" s="6"/>
      <c r="K3449" s="6"/>
      <c r="L3449" s="7"/>
    </row>
    <row r="3450" spans="1:12">
      <c r="A3450" s="18"/>
      <c r="B3450" s="20"/>
      <c r="C3450" s="20"/>
      <c r="D3450" s="20"/>
      <c r="E3450" s="6"/>
      <c r="F3450" s="6"/>
      <c r="G3450" s="6"/>
      <c r="H3450" s="6"/>
      <c r="I3450" s="6"/>
      <c r="J3450" s="6"/>
      <c r="K3450" s="6"/>
      <c r="L3450" s="7"/>
    </row>
    <row r="3451" spans="1:12">
      <c r="A3451" s="18"/>
      <c r="B3451" s="20"/>
      <c r="C3451" s="20"/>
      <c r="D3451" s="20"/>
      <c r="E3451" s="6"/>
      <c r="F3451" s="6"/>
      <c r="G3451" s="6"/>
      <c r="H3451" s="6"/>
      <c r="I3451" s="6"/>
      <c r="J3451" s="6"/>
      <c r="K3451" s="6"/>
      <c r="L3451" s="7"/>
    </row>
    <row r="3452" spans="1:12">
      <c r="A3452" s="18"/>
      <c r="B3452" s="20"/>
      <c r="C3452" s="20"/>
      <c r="D3452" s="20"/>
      <c r="E3452" s="6"/>
      <c r="F3452" s="6"/>
      <c r="G3452" s="6"/>
      <c r="H3452" s="6"/>
      <c r="I3452" s="6"/>
      <c r="J3452" s="6"/>
      <c r="K3452" s="6"/>
      <c r="L3452" s="7"/>
    </row>
    <row r="3453" spans="1:12">
      <c r="A3453" s="18"/>
      <c r="B3453" s="20"/>
      <c r="C3453" s="20"/>
      <c r="D3453" s="20"/>
      <c r="E3453" s="6"/>
      <c r="F3453" s="6"/>
      <c r="G3453" s="6"/>
      <c r="H3453" s="6"/>
      <c r="I3453" s="6"/>
      <c r="J3453" s="6"/>
      <c r="K3453" s="6"/>
      <c r="L3453" s="7"/>
    </row>
    <row r="3454" spans="1:12">
      <c r="A3454" s="18"/>
      <c r="B3454" s="20"/>
      <c r="C3454" s="20"/>
      <c r="D3454" s="20"/>
      <c r="E3454" s="6"/>
      <c r="F3454" s="6"/>
      <c r="G3454" s="6"/>
      <c r="H3454" s="6"/>
      <c r="I3454" s="6"/>
      <c r="J3454" s="6"/>
      <c r="K3454" s="6"/>
      <c r="L3454" s="7"/>
    </row>
    <row r="3455" spans="1:12">
      <c r="A3455" s="18"/>
      <c r="B3455" s="20"/>
      <c r="C3455" s="20"/>
      <c r="D3455" s="20"/>
      <c r="E3455" s="6"/>
      <c r="F3455" s="6"/>
      <c r="G3455" s="6"/>
      <c r="H3455" s="6"/>
      <c r="I3455" s="6"/>
      <c r="J3455" s="6"/>
      <c r="K3455" s="6"/>
      <c r="L3455" s="7"/>
    </row>
    <row r="3456" spans="1:12">
      <c r="A3456" s="18"/>
      <c r="B3456" s="20"/>
      <c r="C3456" s="20"/>
      <c r="D3456" s="20"/>
      <c r="E3456" s="6"/>
      <c r="F3456" s="6"/>
      <c r="G3456" s="6"/>
      <c r="H3456" s="6"/>
      <c r="I3456" s="6"/>
      <c r="J3456" s="6"/>
      <c r="K3456" s="6"/>
      <c r="L3456" s="7"/>
    </row>
    <row r="3457" spans="1:12">
      <c r="A3457" s="18"/>
      <c r="B3457" s="20"/>
      <c r="C3457" s="20"/>
      <c r="D3457" s="20"/>
      <c r="E3457" s="6"/>
      <c r="F3457" s="6"/>
      <c r="G3457" s="6"/>
      <c r="H3457" s="6"/>
      <c r="I3457" s="6"/>
      <c r="J3457" s="6"/>
      <c r="K3457" s="6"/>
      <c r="L3457" s="7"/>
    </row>
    <row r="3458" spans="1:12">
      <c r="A3458" s="18"/>
      <c r="B3458" s="20"/>
      <c r="C3458" s="20"/>
      <c r="D3458" s="20"/>
      <c r="E3458" s="6"/>
      <c r="F3458" s="6"/>
      <c r="G3458" s="6"/>
      <c r="H3458" s="6"/>
      <c r="I3458" s="6"/>
      <c r="J3458" s="6"/>
      <c r="K3458" s="6"/>
      <c r="L3458" s="7"/>
    </row>
    <row r="3459" spans="1:12">
      <c r="A3459" s="18"/>
      <c r="B3459" s="20"/>
      <c r="C3459" s="20"/>
      <c r="D3459" s="20"/>
      <c r="E3459" s="6"/>
      <c r="F3459" s="6"/>
      <c r="G3459" s="6"/>
      <c r="H3459" s="6"/>
      <c r="I3459" s="6"/>
      <c r="J3459" s="6"/>
      <c r="K3459" s="6"/>
      <c r="L3459" s="7"/>
    </row>
    <row r="3460" spans="1:12">
      <c r="A3460" s="18"/>
      <c r="B3460" s="20"/>
      <c r="C3460" s="20"/>
      <c r="D3460" s="20"/>
      <c r="E3460" s="6"/>
      <c r="F3460" s="6"/>
      <c r="G3460" s="6"/>
      <c r="H3460" s="6"/>
      <c r="I3460" s="6"/>
      <c r="J3460" s="6"/>
      <c r="K3460" s="6"/>
      <c r="L3460" s="7"/>
    </row>
    <row r="3461" spans="1:12">
      <c r="A3461" s="18"/>
      <c r="B3461" s="20"/>
      <c r="C3461" s="20"/>
      <c r="D3461" s="20"/>
      <c r="E3461" s="6"/>
      <c r="F3461" s="6"/>
      <c r="G3461" s="6"/>
      <c r="H3461" s="6"/>
      <c r="I3461" s="6"/>
      <c r="J3461" s="6"/>
      <c r="K3461" s="6"/>
      <c r="L3461" s="7"/>
    </row>
    <row r="3462" spans="1:12">
      <c r="A3462" s="18"/>
      <c r="B3462" s="20"/>
      <c r="C3462" s="20"/>
      <c r="D3462" s="20"/>
      <c r="E3462" s="6"/>
      <c r="F3462" s="6"/>
      <c r="G3462" s="6"/>
      <c r="H3462" s="6"/>
      <c r="I3462" s="6"/>
      <c r="J3462" s="6"/>
      <c r="K3462" s="6"/>
      <c r="L3462" s="7"/>
    </row>
    <row r="3463" spans="1:12">
      <c r="A3463" s="18"/>
      <c r="B3463" s="20"/>
      <c r="C3463" s="20"/>
      <c r="D3463" s="20"/>
      <c r="E3463" s="6"/>
      <c r="F3463" s="6"/>
      <c r="G3463" s="6"/>
      <c r="H3463" s="6"/>
      <c r="I3463" s="6"/>
      <c r="J3463" s="6"/>
      <c r="K3463" s="6"/>
      <c r="L3463" s="7"/>
    </row>
    <row r="3464" spans="1:12">
      <c r="A3464" s="18"/>
      <c r="B3464" s="20"/>
      <c r="C3464" s="20"/>
      <c r="D3464" s="20"/>
      <c r="E3464" s="6"/>
      <c r="F3464" s="6"/>
      <c r="G3464" s="6"/>
      <c r="H3464" s="6"/>
      <c r="I3464" s="6"/>
      <c r="J3464" s="6"/>
      <c r="K3464" s="6"/>
      <c r="L3464" s="7"/>
    </row>
    <row r="3465" spans="1:12">
      <c r="A3465" s="18"/>
      <c r="B3465" s="20"/>
      <c r="C3465" s="20"/>
      <c r="D3465" s="20"/>
      <c r="E3465" s="6"/>
      <c r="F3465" s="6"/>
      <c r="G3465" s="6"/>
      <c r="H3465" s="6"/>
      <c r="I3465" s="6"/>
      <c r="J3465" s="6"/>
      <c r="K3465" s="6"/>
      <c r="L3465" s="7"/>
    </row>
    <row r="3466" spans="1:12">
      <c r="A3466" s="18"/>
      <c r="B3466" s="20"/>
      <c r="C3466" s="20"/>
      <c r="D3466" s="20"/>
      <c r="E3466" s="6"/>
      <c r="F3466" s="6"/>
      <c r="G3466" s="6"/>
      <c r="H3466" s="6"/>
      <c r="I3466" s="6"/>
      <c r="J3466" s="6"/>
      <c r="K3466" s="6"/>
      <c r="L3466" s="7"/>
    </row>
    <row r="3467" spans="1:12">
      <c r="A3467" s="18"/>
      <c r="B3467" s="20"/>
      <c r="C3467" s="20"/>
      <c r="D3467" s="20"/>
      <c r="E3467" s="6"/>
      <c r="F3467" s="6"/>
      <c r="G3467" s="6"/>
      <c r="H3467" s="6"/>
      <c r="I3467" s="6"/>
      <c r="J3467" s="6"/>
      <c r="K3467" s="6"/>
      <c r="L3467" s="7"/>
    </row>
    <row r="3468" spans="1:12">
      <c r="A3468" s="18"/>
      <c r="B3468" s="20"/>
      <c r="C3468" s="20"/>
      <c r="D3468" s="20"/>
      <c r="E3468" s="6"/>
      <c r="F3468" s="6"/>
      <c r="G3468" s="6"/>
      <c r="H3468" s="6"/>
      <c r="I3468" s="6"/>
      <c r="J3468" s="6"/>
      <c r="K3468" s="6"/>
      <c r="L3468" s="7"/>
    </row>
    <row r="3469" spans="1:12">
      <c r="A3469" s="18"/>
      <c r="B3469" s="20"/>
      <c r="C3469" s="20"/>
      <c r="D3469" s="20"/>
      <c r="E3469" s="6"/>
      <c r="F3469" s="6"/>
      <c r="G3469" s="6"/>
      <c r="H3469" s="6"/>
      <c r="I3469" s="6"/>
      <c r="J3469" s="6"/>
      <c r="K3469" s="6"/>
      <c r="L3469" s="7"/>
    </row>
    <row r="3470" spans="1:12">
      <c r="A3470" s="18"/>
      <c r="B3470" s="20"/>
      <c r="C3470" s="20"/>
      <c r="D3470" s="20"/>
      <c r="E3470" s="6"/>
      <c r="F3470" s="6"/>
      <c r="G3470" s="6"/>
      <c r="H3470" s="6"/>
      <c r="I3470" s="6"/>
      <c r="J3470" s="6"/>
      <c r="K3470" s="6"/>
      <c r="L3470" s="7"/>
    </row>
    <row r="3471" spans="1:12">
      <c r="A3471" s="18"/>
      <c r="B3471" s="20"/>
      <c r="C3471" s="20"/>
      <c r="D3471" s="20"/>
      <c r="E3471" s="6"/>
      <c r="F3471" s="6"/>
      <c r="G3471" s="6"/>
      <c r="H3471" s="6"/>
      <c r="I3471" s="6"/>
      <c r="J3471" s="6"/>
      <c r="K3471" s="6"/>
      <c r="L3471" s="7"/>
    </row>
    <row r="3472" spans="1:12">
      <c r="A3472" s="18"/>
      <c r="B3472" s="20"/>
      <c r="C3472" s="20"/>
      <c r="D3472" s="20"/>
      <c r="E3472" s="6"/>
      <c r="F3472" s="6"/>
      <c r="G3472" s="6"/>
      <c r="H3472" s="6"/>
      <c r="I3472" s="6"/>
      <c r="J3472" s="6"/>
      <c r="K3472" s="6"/>
      <c r="L3472" s="7"/>
    </row>
    <row r="3473" spans="1:12">
      <c r="A3473" s="18"/>
      <c r="B3473" s="20"/>
      <c r="C3473" s="20"/>
      <c r="D3473" s="20"/>
      <c r="E3473" s="6"/>
      <c r="F3473" s="6"/>
      <c r="G3473" s="6"/>
      <c r="H3473" s="6"/>
      <c r="I3473" s="6"/>
      <c r="J3473" s="6"/>
      <c r="K3473" s="6"/>
      <c r="L3473" s="7"/>
    </row>
    <row r="3474" spans="1:12">
      <c r="A3474" s="18"/>
      <c r="B3474" s="20"/>
      <c r="C3474" s="20"/>
      <c r="D3474" s="20"/>
      <c r="E3474" s="6"/>
      <c r="F3474" s="6"/>
      <c r="G3474" s="6"/>
      <c r="H3474" s="6"/>
      <c r="I3474" s="6"/>
      <c r="J3474" s="6"/>
      <c r="K3474" s="6"/>
      <c r="L3474" s="7"/>
    </row>
    <row r="3475" spans="1:12">
      <c r="A3475" s="18"/>
      <c r="B3475" s="20"/>
      <c r="C3475" s="20"/>
      <c r="D3475" s="20"/>
      <c r="E3475" s="6"/>
      <c r="F3475" s="6"/>
      <c r="G3475" s="6"/>
      <c r="H3475" s="6"/>
      <c r="I3475" s="6"/>
      <c r="J3475" s="6"/>
      <c r="K3475" s="6"/>
      <c r="L3475" s="7"/>
    </row>
    <row r="3476" spans="1:12">
      <c r="A3476" s="18"/>
      <c r="B3476" s="20"/>
      <c r="C3476" s="20"/>
      <c r="D3476" s="20"/>
      <c r="E3476" s="6"/>
      <c r="F3476" s="6"/>
      <c r="G3476" s="6"/>
      <c r="H3476" s="6"/>
      <c r="I3476" s="6"/>
      <c r="J3476" s="6"/>
      <c r="K3476" s="6"/>
      <c r="L3476" s="7"/>
    </row>
    <row r="3477" spans="1:12">
      <c r="A3477" s="18"/>
      <c r="B3477" s="20"/>
      <c r="C3477" s="20"/>
      <c r="D3477" s="20"/>
      <c r="E3477" s="6"/>
      <c r="F3477" s="6"/>
      <c r="G3477" s="6"/>
      <c r="H3477" s="6"/>
      <c r="I3477" s="6"/>
      <c r="J3477" s="6"/>
      <c r="K3477" s="6"/>
      <c r="L3477" s="7"/>
    </row>
    <row r="3478" spans="1:12">
      <c r="A3478" s="18"/>
      <c r="B3478" s="20"/>
      <c r="C3478" s="20"/>
      <c r="D3478" s="20"/>
      <c r="E3478" s="6"/>
      <c r="F3478" s="6"/>
      <c r="G3478" s="6"/>
      <c r="H3478" s="6"/>
      <c r="I3478" s="6"/>
      <c r="J3478" s="6"/>
      <c r="K3478" s="6"/>
      <c r="L3478" s="7"/>
    </row>
    <row r="3479" spans="1:12">
      <c r="A3479" s="18"/>
      <c r="B3479" s="20"/>
      <c r="C3479" s="20"/>
      <c r="D3479" s="20"/>
      <c r="E3479" s="6"/>
      <c r="F3479" s="6"/>
      <c r="G3479" s="6"/>
      <c r="H3479" s="6"/>
      <c r="I3479" s="6"/>
      <c r="J3479" s="6"/>
      <c r="K3479" s="6"/>
      <c r="L3479" s="7"/>
    </row>
    <row r="3480" spans="1:12">
      <c r="A3480" s="18"/>
      <c r="B3480" s="20"/>
      <c r="C3480" s="20"/>
      <c r="D3480" s="20"/>
      <c r="E3480" s="6"/>
      <c r="F3480" s="6"/>
      <c r="G3480" s="6"/>
      <c r="H3480" s="6"/>
      <c r="I3480" s="6"/>
      <c r="J3480" s="6"/>
      <c r="K3480" s="6"/>
      <c r="L3480" s="7"/>
    </row>
    <row r="3481" spans="1:12">
      <c r="A3481" s="18"/>
      <c r="B3481" s="20"/>
      <c r="C3481" s="20"/>
      <c r="D3481" s="20"/>
      <c r="E3481" s="6"/>
      <c r="F3481" s="6"/>
      <c r="G3481" s="6"/>
      <c r="H3481" s="6"/>
      <c r="I3481" s="6"/>
      <c r="J3481" s="6"/>
      <c r="K3481" s="6"/>
      <c r="L3481" s="7"/>
    </row>
    <row r="3482" spans="1:12">
      <c r="A3482" s="18"/>
      <c r="B3482" s="20"/>
      <c r="C3482" s="20"/>
      <c r="D3482" s="20"/>
      <c r="E3482" s="6"/>
      <c r="F3482" s="6"/>
      <c r="G3482" s="6"/>
      <c r="H3482" s="6"/>
      <c r="I3482" s="6"/>
      <c r="J3482" s="6"/>
      <c r="K3482" s="6"/>
      <c r="L3482" s="7"/>
    </row>
    <row r="3483" spans="1:12">
      <c r="A3483" s="18"/>
      <c r="B3483" s="20"/>
      <c r="C3483" s="20"/>
      <c r="D3483" s="20"/>
      <c r="E3483" s="6"/>
      <c r="F3483" s="6"/>
      <c r="G3483" s="6"/>
      <c r="H3483" s="6"/>
      <c r="I3483" s="6"/>
      <c r="J3483" s="6"/>
      <c r="K3483" s="6"/>
      <c r="L3483" s="7"/>
    </row>
    <row r="3484" spans="1:12">
      <c r="A3484" s="18"/>
      <c r="B3484" s="20"/>
      <c r="C3484" s="20"/>
      <c r="D3484" s="20"/>
      <c r="E3484" s="6"/>
      <c r="F3484" s="6"/>
      <c r="G3484" s="6"/>
      <c r="H3484" s="6"/>
      <c r="I3484" s="6"/>
      <c r="J3484" s="6"/>
      <c r="K3484" s="6"/>
      <c r="L3484" s="7"/>
    </row>
    <row r="3485" spans="1:12">
      <c r="A3485" s="18"/>
      <c r="B3485" s="20"/>
      <c r="C3485" s="20"/>
      <c r="D3485" s="20"/>
      <c r="E3485" s="6"/>
      <c r="F3485" s="6"/>
      <c r="G3485" s="6"/>
      <c r="H3485" s="6"/>
      <c r="I3485" s="6"/>
      <c r="J3485" s="6"/>
      <c r="K3485" s="6"/>
      <c r="L3485" s="7"/>
    </row>
    <row r="3486" spans="1:12">
      <c r="A3486" s="18"/>
      <c r="B3486" s="20"/>
      <c r="C3486" s="20"/>
      <c r="D3486" s="20"/>
      <c r="E3486" s="6"/>
      <c r="F3486" s="6"/>
      <c r="G3486" s="6"/>
      <c r="H3486" s="6"/>
      <c r="I3486" s="6"/>
      <c r="J3486" s="6"/>
      <c r="K3486" s="6"/>
      <c r="L3486" s="7"/>
    </row>
    <row r="3487" spans="1:12">
      <c r="A3487" s="18"/>
      <c r="B3487" s="20"/>
      <c r="C3487" s="20"/>
      <c r="D3487" s="20"/>
      <c r="E3487" s="6"/>
      <c r="F3487" s="6"/>
      <c r="G3487" s="6"/>
      <c r="H3487" s="6"/>
      <c r="I3487" s="6"/>
      <c r="J3487" s="6"/>
      <c r="K3487" s="6"/>
      <c r="L3487" s="7"/>
    </row>
    <row r="3488" spans="1:12">
      <c r="A3488" s="18"/>
      <c r="B3488" s="20"/>
      <c r="C3488" s="20"/>
      <c r="D3488" s="20"/>
      <c r="E3488" s="6"/>
      <c r="F3488" s="6"/>
      <c r="G3488" s="6"/>
      <c r="H3488" s="6"/>
      <c r="I3488" s="6"/>
      <c r="J3488" s="6"/>
      <c r="K3488" s="6"/>
      <c r="L3488" s="7"/>
    </row>
    <row r="3489" spans="1:12">
      <c r="A3489" s="18"/>
      <c r="B3489" s="20"/>
      <c r="C3489" s="20"/>
      <c r="D3489" s="20"/>
      <c r="E3489" s="6"/>
      <c r="F3489" s="6"/>
      <c r="G3489" s="6"/>
      <c r="H3489" s="6"/>
      <c r="I3489" s="6"/>
      <c r="J3489" s="6"/>
      <c r="K3489" s="6"/>
      <c r="L3489" s="7"/>
    </row>
    <row r="3490" spans="1:12">
      <c r="A3490" s="18"/>
      <c r="B3490" s="20"/>
      <c r="C3490" s="20"/>
      <c r="D3490" s="20"/>
      <c r="E3490" s="6"/>
      <c r="F3490" s="6"/>
      <c r="G3490" s="6"/>
      <c r="H3490" s="6"/>
      <c r="I3490" s="6"/>
      <c r="J3490" s="6"/>
      <c r="K3490" s="6"/>
      <c r="L3490" s="7"/>
    </row>
    <row r="3491" spans="1:12">
      <c r="A3491" s="18"/>
      <c r="B3491" s="20"/>
      <c r="C3491" s="20"/>
      <c r="D3491" s="20"/>
      <c r="E3491" s="6"/>
      <c r="F3491" s="6"/>
      <c r="G3491" s="6"/>
      <c r="H3491" s="6"/>
      <c r="I3491" s="6"/>
      <c r="J3491" s="6"/>
      <c r="K3491" s="6"/>
      <c r="L3491" s="7"/>
    </row>
    <row r="3492" spans="1:12">
      <c r="A3492" s="18"/>
      <c r="B3492" s="20"/>
      <c r="C3492" s="20"/>
      <c r="D3492" s="20"/>
      <c r="E3492" s="6"/>
      <c r="F3492" s="6"/>
      <c r="G3492" s="6"/>
      <c r="H3492" s="6"/>
      <c r="I3492" s="6"/>
      <c r="J3492" s="6"/>
      <c r="K3492" s="6"/>
      <c r="L3492" s="7"/>
    </row>
    <row r="3493" spans="1:12">
      <c r="A3493" s="18"/>
      <c r="B3493" s="20"/>
      <c r="C3493" s="20"/>
      <c r="D3493" s="20"/>
      <c r="E3493" s="6"/>
      <c r="F3493" s="6"/>
      <c r="G3493" s="6"/>
      <c r="H3493" s="6"/>
      <c r="I3493" s="6"/>
      <c r="J3493" s="6"/>
      <c r="K3493" s="6"/>
      <c r="L3493" s="7"/>
    </row>
    <row r="3494" spans="1:12">
      <c r="A3494" s="18"/>
      <c r="B3494" s="20"/>
      <c r="C3494" s="20"/>
      <c r="D3494" s="20"/>
      <c r="E3494" s="6"/>
      <c r="F3494" s="6"/>
      <c r="G3494" s="6"/>
      <c r="H3494" s="6"/>
      <c r="I3494" s="6"/>
      <c r="J3494" s="6"/>
      <c r="K3494" s="6"/>
      <c r="L3494" s="7"/>
    </row>
    <row r="3495" spans="1:12">
      <c r="A3495" s="18"/>
      <c r="B3495" s="20"/>
      <c r="C3495" s="20"/>
      <c r="D3495" s="20"/>
      <c r="E3495" s="6"/>
      <c r="F3495" s="6"/>
      <c r="G3495" s="6"/>
      <c r="H3495" s="6"/>
      <c r="I3495" s="6"/>
      <c r="J3495" s="6"/>
      <c r="K3495" s="6"/>
      <c r="L3495" s="7"/>
    </row>
    <row r="3496" spans="1:12">
      <c r="A3496" s="18"/>
      <c r="B3496" s="20"/>
      <c r="C3496" s="20"/>
      <c r="D3496" s="20"/>
      <c r="E3496" s="6"/>
      <c r="F3496" s="6"/>
      <c r="G3496" s="6"/>
      <c r="H3496" s="6"/>
      <c r="I3496" s="6"/>
      <c r="J3496" s="6"/>
      <c r="K3496" s="6"/>
      <c r="L3496" s="7"/>
    </row>
    <row r="3497" spans="1:12">
      <c r="A3497" s="18"/>
      <c r="B3497" s="20"/>
      <c r="C3497" s="20"/>
      <c r="D3497" s="20"/>
      <c r="E3497" s="6"/>
      <c r="F3497" s="6"/>
      <c r="G3497" s="6"/>
      <c r="H3497" s="6"/>
      <c r="I3497" s="6"/>
      <c r="J3497" s="6"/>
      <c r="K3497" s="6"/>
      <c r="L3497" s="7"/>
    </row>
    <row r="3498" spans="1:12">
      <c r="A3498" s="18"/>
      <c r="B3498" s="20"/>
      <c r="C3498" s="20"/>
      <c r="D3498" s="20"/>
      <c r="E3498" s="6"/>
      <c r="F3498" s="6"/>
      <c r="G3498" s="6"/>
      <c r="H3498" s="6"/>
      <c r="I3498" s="6"/>
      <c r="J3498" s="6"/>
      <c r="K3498" s="6"/>
      <c r="L3498" s="7"/>
    </row>
    <row r="3499" spans="1:12">
      <c r="A3499" s="18"/>
      <c r="B3499" s="20"/>
      <c r="C3499" s="20"/>
      <c r="D3499" s="20"/>
      <c r="E3499" s="6"/>
      <c r="F3499" s="6"/>
      <c r="G3499" s="6"/>
      <c r="H3499" s="6"/>
      <c r="I3499" s="6"/>
      <c r="J3499" s="6"/>
      <c r="K3499" s="6"/>
      <c r="L3499" s="7"/>
    </row>
    <row r="3500" spans="1:12">
      <c r="A3500" s="18"/>
      <c r="B3500" s="20"/>
      <c r="C3500" s="20"/>
      <c r="D3500" s="20"/>
      <c r="E3500" s="6"/>
      <c r="F3500" s="6"/>
      <c r="G3500" s="6"/>
      <c r="H3500" s="6"/>
      <c r="I3500" s="6"/>
      <c r="J3500" s="6"/>
      <c r="K3500" s="6"/>
      <c r="L3500" s="7"/>
    </row>
    <row r="3501" spans="1:12">
      <c r="A3501" s="18"/>
      <c r="B3501" s="20"/>
      <c r="C3501" s="20"/>
      <c r="D3501" s="20"/>
      <c r="E3501" s="6"/>
      <c r="F3501" s="6"/>
      <c r="G3501" s="6"/>
      <c r="H3501" s="6"/>
      <c r="I3501" s="6"/>
      <c r="J3501" s="6"/>
      <c r="K3501" s="6"/>
      <c r="L3501" s="7"/>
    </row>
    <row r="3502" spans="1:12">
      <c r="A3502" s="18"/>
      <c r="B3502" s="20"/>
      <c r="C3502" s="20"/>
      <c r="D3502" s="20"/>
      <c r="E3502" s="6"/>
      <c r="F3502" s="6"/>
      <c r="G3502" s="6"/>
      <c r="H3502" s="6"/>
      <c r="I3502" s="6"/>
      <c r="J3502" s="6"/>
      <c r="K3502" s="6"/>
      <c r="L3502" s="7"/>
    </row>
    <row r="3503" spans="1:12">
      <c r="A3503" s="18"/>
      <c r="B3503" s="20"/>
      <c r="C3503" s="20"/>
      <c r="D3503" s="20"/>
      <c r="E3503" s="6"/>
      <c r="F3503" s="6"/>
      <c r="G3503" s="6"/>
      <c r="H3503" s="6"/>
      <c r="I3503" s="6"/>
      <c r="J3503" s="6"/>
      <c r="K3503" s="6"/>
      <c r="L3503" s="7"/>
    </row>
    <row r="3504" spans="1:12">
      <c r="A3504" s="18"/>
      <c r="B3504" s="20"/>
      <c r="C3504" s="20"/>
      <c r="D3504" s="20"/>
      <c r="E3504" s="6"/>
      <c r="F3504" s="6"/>
      <c r="G3504" s="6"/>
      <c r="H3504" s="6"/>
      <c r="I3504" s="6"/>
      <c r="J3504" s="6"/>
      <c r="K3504" s="6"/>
      <c r="L3504" s="7"/>
    </row>
    <row r="3505" spans="1:12">
      <c r="A3505" s="18"/>
      <c r="B3505" s="20"/>
      <c r="C3505" s="20"/>
      <c r="D3505" s="20"/>
      <c r="E3505" s="6"/>
      <c r="F3505" s="6"/>
      <c r="G3505" s="6"/>
      <c r="H3505" s="6"/>
      <c r="I3505" s="6"/>
      <c r="J3505" s="6"/>
      <c r="K3505" s="6"/>
      <c r="L3505" s="7"/>
    </row>
    <row r="3506" spans="1:12">
      <c r="A3506" s="18"/>
      <c r="B3506" s="20"/>
      <c r="C3506" s="20"/>
      <c r="D3506" s="20"/>
      <c r="E3506" s="6"/>
      <c r="F3506" s="6"/>
      <c r="G3506" s="6"/>
      <c r="H3506" s="6"/>
      <c r="I3506" s="6"/>
      <c r="J3506" s="6"/>
      <c r="K3506" s="6"/>
      <c r="L3506" s="7"/>
    </row>
    <row r="3507" spans="1:12">
      <c r="A3507" s="18"/>
      <c r="B3507" s="20"/>
      <c r="C3507" s="20"/>
      <c r="D3507" s="20"/>
      <c r="E3507" s="6"/>
      <c r="F3507" s="6"/>
      <c r="G3507" s="6"/>
      <c r="H3507" s="6"/>
      <c r="I3507" s="6"/>
      <c r="J3507" s="6"/>
      <c r="K3507" s="6"/>
      <c r="L3507" s="7"/>
    </row>
    <row r="3508" spans="1:12">
      <c r="A3508" s="18"/>
      <c r="B3508" s="20"/>
      <c r="C3508" s="20"/>
      <c r="D3508" s="20"/>
      <c r="E3508" s="6"/>
      <c r="F3508" s="6"/>
      <c r="G3508" s="6"/>
      <c r="H3508" s="6"/>
      <c r="I3508" s="6"/>
      <c r="J3508" s="6"/>
      <c r="K3508" s="6"/>
      <c r="L3508" s="7"/>
    </row>
    <row r="3509" spans="1:12">
      <c r="A3509" s="18"/>
      <c r="B3509" s="20"/>
      <c r="C3509" s="20"/>
      <c r="D3509" s="20"/>
      <c r="E3509" s="6"/>
      <c r="F3509" s="6"/>
      <c r="G3509" s="6"/>
      <c r="H3509" s="6"/>
      <c r="I3509" s="6"/>
      <c r="J3509" s="6"/>
      <c r="K3509" s="6"/>
      <c r="L3509" s="7"/>
    </row>
    <row r="3510" spans="1:12">
      <c r="A3510" s="18"/>
      <c r="B3510" s="20"/>
      <c r="C3510" s="20"/>
      <c r="D3510" s="20"/>
      <c r="E3510" s="6"/>
      <c r="F3510" s="6"/>
      <c r="G3510" s="6"/>
      <c r="H3510" s="6"/>
      <c r="I3510" s="6"/>
      <c r="J3510" s="6"/>
      <c r="K3510" s="6"/>
      <c r="L3510" s="7"/>
    </row>
    <row r="3511" spans="1:12">
      <c r="A3511" s="18"/>
      <c r="B3511" s="20"/>
      <c r="C3511" s="20"/>
      <c r="D3511" s="20"/>
      <c r="E3511" s="6"/>
      <c r="F3511" s="6"/>
      <c r="G3511" s="6"/>
      <c r="H3511" s="6"/>
      <c r="I3511" s="6"/>
      <c r="J3511" s="6"/>
      <c r="K3511" s="6"/>
      <c r="L3511" s="7"/>
    </row>
    <row r="3512" spans="1:12">
      <c r="A3512" s="18"/>
      <c r="B3512" s="20"/>
      <c r="C3512" s="20"/>
      <c r="D3512" s="20"/>
      <c r="E3512" s="6"/>
      <c r="F3512" s="6"/>
      <c r="G3512" s="6"/>
      <c r="H3512" s="6"/>
      <c r="I3512" s="6"/>
      <c r="J3512" s="6"/>
      <c r="K3512" s="6"/>
      <c r="L3512" s="7"/>
    </row>
    <row r="3513" spans="1:12">
      <c r="A3513" s="18"/>
      <c r="B3513" s="20"/>
      <c r="C3513" s="20"/>
      <c r="D3513" s="20"/>
      <c r="E3513" s="6"/>
      <c r="F3513" s="6"/>
      <c r="G3513" s="6"/>
      <c r="H3513" s="6"/>
      <c r="I3513" s="6"/>
      <c r="J3513" s="6"/>
      <c r="K3513" s="6"/>
      <c r="L3513" s="7"/>
    </row>
    <row r="3514" spans="1:12">
      <c r="A3514" s="18"/>
      <c r="B3514" s="20"/>
      <c r="C3514" s="20"/>
      <c r="D3514" s="20"/>
      <c r="E3514" s="6"/>
      <c r="F3514" s="6"/>
      <c r="G3514" s="6"/>
      <c r="H3514" s="6"/>
      <c r="I3514" s="6"/>
      <c r="J3514" s="6"/>
      <c r="K3514" s="6"/>
      <c r="L3514" s="7"/>
    </row>
    <row r="3515" spans="1:12">
      <c r="A3515" s="18"/>
      <c r="B3515" s="20"/>
      <c r="C3515" s="20"/>
      <c r="D3515" s="20"/>
      <c r="E3515" s="6"/>
      <c r="F3515" s="6"/>
      <c r="G3515" s="6"/>
      <c r="H3515" s="6"/>
      <c r="I3515" s="6"/>
      <c r="J3515" s="6"/>
      <c r="K3515" s="6"/>
      <c r="L3515" s="7"/>
    </row>
    <row r="3516" spans="1:12">
      <c r="A3516" s="18"/>
      <c r="B3516" s="20"/>
      <c r="C3516" s="20"/>
      <c r="D3516" s="20"/>
      <c r="E3516" s="6"/>
      <c r="F3516" s="6"/>
      <c r="G3516" s="6"/>
      <c r="H3516" s="6"/>
      <c r="I3516" s="6"/>
      <c r="J3516" s="6"/>
      <c r="K3516" s="6"/>
      <c r="L3516" s="7"/>
    </row>
    <row r="3517" spans="1:12">
      <c r="A3517" s="18"/>
      <c r="B3517" s="20"/>
      <c r="C3517" s="20"/>
      <c r="D3517" s="20"/>
      <c r="E3517" s="6"/>
      <c r="F3517" s="6"/>
      <c r="G3517" s="6"/>
      <c r="H3517" s="6"/>
      <c r="I3517" s="6"/>
      <c r="J3517" s="6"/>
      <c r="K3517" s="6"/>
      <c r="L3517" s="7"/>
    </row>
    <row r="3518" spans="1:12">
      <c r="A3518" s="18"/>
      <c r="B3518" s="20"/>
      <c r="C3518" s="20"/>
      <c r="D3518" s="20"/>
      <c r="E3518" s="6"/>
      <c r="F3518" s="6"/>
      <c r="G3518" s="6"/>
      <c r="H3518" s="6"/>
      <c r="I3518" s="6"/>
      <c r="J3518" s="6"/>
      <c r="K3518" s="6"/>
      <c r="L3518" s="7"/>
    </row>
    <row r="3519" spans="1:12">
      <c r="A3519" s="18"/>
      <c r="B3519" s="20"/>
      <c r="C3519" s="20"/>
      <c r="D3519" s="20"/>
      <c r="E3519" s="6"/>
      <c r="F3519" s="6"/>
      <c r="G3519" s="6"/>
      <c r="H3519" s="6"/>
      <c r="I3519" s="6"/>
      <c r="J3519" s="6"/>
      <c r="K3519" s="6"/>
      <c r="L3519" s="7"/>
    </row>
    <row r="3520" spans="1:12">
      <c r="A3520" s="18"/>
      <c r="B3520" s="20"/>
      <c r="C3520" s="20"/>
      <c r="D3520" s="20"/>
      <c r="E3520" s="6"/>
      <c r="F3520" s="6"/>
      <c r="G3520" s="6"/>
      <c r="H3520" s="6"/>
      <c r="I3520" s="6"/>
      <c r="J3520" s="6"/>
      <c r="K3520" s="6"/>
      <c r="L3520" s="7"/>
    </row>
    <row r="3521" spans="1:12">
      <c r="A3521" s="18"/>
      <c r="B3521" s="20"/>
      <c r="C3521" s="20"/>
      <c r="D3521" s="20"/>
      <c r="E3521" s="6"/>
      <c r="F3521" s="6"/>
      <c r="G3521" s="6"/>
      <c r="H3521" s="6"/>
      <c r="I3521" s="6"/>
      <c r="J3521" s="6"/>
      <c r="K3521" s="6"/>
      <c r="L3521" s="7"/>
    </row>
    <row r="3522" spans="1:12">
      <c r="A3522" s="18"/>
      <c r="B3522" s="20"/>
      <c r="C3522" s="20"/>
      <c r="D3522" s="20"/>
      <c r="E3522" s="6"/>
      <c r="F3522" s="6"/>
      <c r="G3522" s="6"/>
      <c r="H3522" s="6"/>
      <c r="I3522" s="6"/>
      <c r="J3522" s="6"/>
      <c r="K3522" s="6"/>
      <c r="L3522" s="7"/>
    </row>
    <row r="3523" spans="1:12">
      <c r="A3523" s="18"/>
      <c r="B3523" s="20"/>
      <c r="C3523" s="20"/>
      <c r="D3523" s="20"/>
      <c r="E3523" s="6"/>
      <c r="F3523" s="6"/>
      <c r="G3523" s="6"/>
      <c r="H3523" s="6"/>
      <c r="I3523" s="6"/>
      <c r="J3523" s="6"/>
      <c r="K3523" s="6"/>
      <c r="L3523" s="7"/>
    </row>
    <row r="3524" spans="1:12">
      <c r="A3524" s="18"/>
      <c r="B3524" s="20"/>
      <c r="C3524" s="20"/>
      <c r="D3524" s="20"/>
      <c r="E3524" s="6"/>
      <c r="F3524" s="6"/>
      <c r="G3524" s="6"/>
      <c r="H3524" s="6"/>
      <c r="I3524" s="6"/>
      <c r="J3524" s="6"/>
      <c r="K3524" s="6"/>
      <c r="L3524" s="7"/>
    </row>
    <row r="3525" spans="1:12">
      <c r="A3525" s="18"/>
      <c r="B3525" s="20"/>
      <c r="C3525" s="20"/>
      <c r="D3525" s="20"/>
      <c r="E3525" s="6"/>
      <c r="F3525" s="6"/>
      <c r="G3525" s="6"/>
      <c r="H3525" s="6"/>
      <c r="I3525" s="6"/>
      <c r="J3525" s="6"/>
      <c r="K3525" s="6"/>
      <c r="L3525" s="7"/>
    </row>
    <row r="3526" spans="1:12">
      <c r="A3526" s="18"/>
      <c r="B3526" s="20"/>
      <c r="C3526" s="20"/>
      <c r="D3526" s="20"/>
      <c r="E3526" s="6"/>
      <c r="F3526" s="6"/>
      <c r="G3526" s="6"/>
      <c r="H3526" s="6"/>
      <c r="I3526" s="6"/>
      <c r="J3526" s="6"/>
      <c r="K3526" s="6"/>
      <c r="L3526" s="7"/>
    </row>
    <row r="3527" spans="1:12">
      <c r="A3527" s="18"/>
      <c r="B3527" s="20"/>
      <c r="C3527" s="20"/>
      <c r="D3527" s="20"/>
      <c r="E3527" s="6"/>
      <c r="F3527" s="6"/>
      <c r="G3527" s="6"/>
      <c r="H3527" s="6"/>
      <c r="I3527" s="6"/>
      <c r="J3527" s="6"/>
      <c r="K3527" s="6"/>
      <c r="L3527" s="7"/>
    </row>
    <row r="3528" spans="1:12">
      <c r="A3528" s="18"/>
      <c r="B3528" s="20"/>
      <c r="C3528" s="20"/>
      <c r="D3528" s="20"/>
      <c r="E3528" s="6"/>
      <c r="F3528" s="6"/>
      <c r="G3528" s="6"/>
      <c r="H3528" s="6"/>
      <c r="I3528" s="6"/>
      <c r="J3528" s="6"/>
      <c r="K3528" s="6"/>
      <c r="L3528" s="7"/>
    </row>
    <row r="3529" spans="1:12">
      <c r="A3529" s="18"/>
      <c r="B3529" s="20"/>
      <c r="C3529" s="20"/>
      <c r="D3529" s="20"/>
      <c r="E3529" s="6"/>
      <c r="F3529" s="6"/>
      <c r="G3529" s="6"/>
      <c r="H3529" s="6"/>
      <c r="I3529" s="6"/>
      <c r="J3529" s="6"/>
      <c r="K3529" s="6"/>
      <c r="L3529" s="7"/>
    </row>
    <row r="3530" spans="1:12">
      <c r="A3530" s="18"/>
      <c r="B3530" s="20"/>
      <c r="C3530" s="20"/>
      <c r="D3530" s="20"/>
      <c r="E3530" s="6"/>
      <c r="F3530" s="6"/>
      <c r="G3530" s="6"/>
      <c r="H3530" s="6"/>
      <c r="I3530" s="6"/>
      <c r="J3530" s="6"/>
      <c r="K3530" s="6"/>
      <c r="L3530" s="7"/>
    </row>
    <row r="3531" spans="1:12">
      <c r="A3531" s="18"/>
      <c r="B3531" s="20"/>
      <c r="C3531" s="20"/>
      <c r="D3531" s="20"/>
      <c r="E3531" s="6"/>
      <c r="F3531" s="6"/>
      <c r="G3531" s="6"/>
      <c r="H3531" s="6"/>
      <c r="I3531" s="6"/>
      <c r="J3531" s="6"/>
      <c r="K3531" s="6"/>
      <c r="L3531" s="7"/>
    </row>
    <row r="3532" spans="1:12">
      <c r="A3532" s="18"/>
      <c r="B3532" s="20"/>
      <c r="C3532" s="20"/>
      <c r="D3532" s="20"/>
      <c r="E3532" s="6"/>
      <c r="F3532" s="6"/>
      <c r="G3532" s="6"/>
      <c r="H3532" s="6"/>
      <c r="I3532" s="6"/>
      <c r="J3532" s="6"/>
      <c r="K3532" s="6"/>
      <c r="L3532" s="7"/>
    </row>
    <row r="3533" spans="1:12">
      <c r="A3533" s="18"/>
      <c r="B3533" s="20"/>
      <c r="C3533" s="20"/>
      <c r="D3533" s="20"/>
      <c r="E3533" s="6"/>
      <c r="F3533" s="6"/>
      <c r="G3533" s="6"/>
      <c r="H3533" s="6"/>
      <c r="I3533" s="6"/>
      <c r="J3533" s="6"/>
      <c r="K3533" s="6"/>
      <c r="L3533" s="7"/>
    </row>
    <row r="3534" spans="1:12">
      <c r="A3534" s="18"/>
      <c r="B3534" s="20"/>
      <c r="C3534" s="20"/>
      <c r="D3534" s="20"/>
      <c r="E3534" s="6"/>
      <c r="F3534" s="6"/>
      <c r="G3534" s="6"/>
      <c r="H3534" s="6"/>
      <c r="I3534" s="6"/>
      <c r="J3534" s="6"/>
      <c r="K3534" s="6"/>
      <c r="L3534" s="7"/>
    </row>
    <row r="3535" spans="1:12">
      <c r="A3535" s="18"/>
      <c r="B3535" s="20"/>
      <c r="C3535" s="20"/>
      <c r="D3535" s="20"/>
      <c r="E3535" s="6"/>
      <c r="F3535" s="6"/>
      <c r="G3535" s="6"/>
      <c r="H3535" s="6"/>
      <c r="I3535" s="6"/>
      <c r="J3535" s="6"/>
      <c r="K3535" s="6"/>
      <c r="L3535" s="7"/>
    </row>
    <row r="3536" spans="1:12">
      <c r="A3536" s="18"/>
      <c r="B3536" s="20"/>
      <c r="C3536" s="20"/>
      <c r="D3536" s="20"/>
      <c r="E3536" s="6"/>
      <c r="F3536" s="6"/>
      <c r="G3536" s="6"/>
      <c r="H3536" s="6"/>
      <c r="I3536" s="6"/>
      <c r="J3536" s="6"/>
      <c r="K3536" s="6"/>
      <c r="L3536" s="7"/>
    </row>
    <row r="3537" spans="1:12">
      <c r="A3537" s="18"/>
      <c r="B3537" s="20"/>
      <c r="C3537" s="20"/>
      <c r="D3537" s="20"/>
      <c r="E3537" s="6"/>
      <c r="F3537" s="6"/>
      <c r="G3537" s="6"/>
      <c r="H3537" s="6"/>
      <c r="I3537" s="6"/>
      <c r="J3537" s="6"/>
      <c r="K3537" s="6"/>
      <c r="L3537" s="7"/>
    </row>
    <row r="3538" spans="1:12">
      <c r="A3538" s="18"/>
      <c r="B3538" s="20"/>
      <c r="C3538" s="20"/>
      <c r="D3538" s="20"/>
      <c r="E3538" s="6"/>
      <c r="F3538" s="6"/>
      <c r="G3538" s="6"/>
      <c r="H3538" s="6"/>
      <c r="I3538" s="6"/>
      <c r="J3538" s="6"/>
      <c r="K3538" s="6"/>
      <c r="L3538" s="7"/>
    </row>
    <row r="3539" spans="1:12">
      <c r="A3539" s="18"/>
      <c r="B3539" s="20"/>
      <c r="C3539" s="20"/>
      <c r="D3539" s="20"/>
      <c r="E3539" s="6"/>
      <c r="F3539" s="6"/>
      <c r="G3539" s="6"/>
      <c r="H3539" s="6"/>
      <c r="I3539" s="6"/>
      <c r="J3539" s="6"/>
      <c r="K3539" s="6"/>
      <c r="L3539" s="7"/>
    </row>
    <row r="3540" spans="1:12">
      <c r="A3540" s="18"/>
      <c r="B3540" s="20"/>
      <c r="C3540" s="20"/>
      <c r="D3540" s="20"/>
      <c r="E3540" s="6"/>
      <c r="F3540" s="6"/>
      <c r="G3540" s="6"/>
      <c r="H3540" s="6"/>
      <c r="I3540" s="6"/>
      <c r="J3540" s="6"/>
      <c r="K3540" s="6"/>
      <c r="L3540" s="7"/>
    </row>
    <row r="3541" spans="1:12">
      <c r="A3541" s="18"/>
      <c r="B3541" s="20"/>
      <c r="C3541" s="20"/>
      <c r="D3541" s="20"/>
      <c r="E3541" s="6"/>
      <c r="F3541" s="6"/>
      <c r="G3541" s="6"/>
      <c r="H3541" s="6"/>
      <c r="I3541" s="6"/>
      <c r="J3541" s="6"/>
      <c r="K3541" s="6"/>
      <c r="L3541" s="7"/>
    </row>
    <row r="3542" spans="1:12">
      <c r="A3542" s="18"/>
      <c r="B3542" s="20"/>
      <c r="C3542" s="20"/>
      <c r="D3542" s="20"/>
      <c r="E3542" s="6"/>
      <c r="F3542" s="6"/>
      <c r="G3542" s="6"/>
      <c r="H3542" s="6"/>
      <c r="I3542" s="6"/>
      <c r="J3542" s="6"/>
      <c r="K3542" s="6"/>
      <c r="L3542" s="7"/>
    </row>
    <row r="3543" spans="1:12">
      <c r="A3543" s="18"/>
      <c r="B3543" s="20"/>
      <c r="C3543" s="20"/>
      <c r="D3543" s="20"/>
      <c r="E3543" s="6"/>
      <c r="F3543" s="6"/>
      <c r="G3543" s="6"/>
      <c r="H3543" s="6"/>
      <c r="I3543" s="6"/>
      <c r="J3543" s="6"/>
      <c r="K3543" s="6"/>
      <c r="L3543" s="7"/>
    </row>
    <row r="3544" spans="1:12">
      <c r="A3544" s="18"/>
      <c r="B3544" s="20"/>
      <c r="C3544" s="20"/>
      <c r="D3544" s="20"/>
      <c r="E3544" s="6"/>
      <c r="F3544" s="6"/>
      <c r="G3544" s="6"/>
      <c r="H3544" s="6"/>
      <c r="I3544" s="6"/>
      <c r="J3544" s="6"/>
      <c r="K3544" s="6"/>
      <c r="L3544" s="7"/>
    </row>
    <row r="3545" spans="1:12">
      <c r="A3545" s="18"/>
      <c r="B3545" s="20"/>
      <c r="C3545" s="20"/>
      <c r="D3545" s="20"/>
      <c r="E3545" s="6"/>
      <c r="F3545" s="6"/>
      <c r="G3545" s="6"/>
      <c r="H3545" s="6"/>
      <c r="I3545" s="6"/>
      <c r="J3545" s="6"/>
      <c r="K3545" s="6"/>
      <c r="L3545" s="7"/>
    </row>
    <row r="3546" spans="1:12">
      <c r="A3546" s="18"/>
      <c r="B3546" s="20"/>
      <c r="C3546" s="20"/>
      <c r="D3546" s="20"/>
      <c r="E3546" s="6"/>
      <c r="F3546" s="6"/>
      <c r="G3546" s="6"/>
      <c r="H3546" s="6"/>
      <c r="I3546" s="6"/>
      <c r="J3546" s="6"/>
      <c r="K3546" s="6"/>
      <c r="L3546" s="7"/>
    </row>
    <row r="3547" spans="1:12">
      <c r="A3547" s="18"/>
      <c r="B3547" s="20"/>
      <c r="C3547" s="20"/>
      <c r="D3547" s="20"/>
      <c r="E3547" s="6"/>
      <c r="F3547" s="6"/>
      <c r="G3547" s="6"/>
      <c r="H3547" s="6"/>
      <c r="I3547" s="6"/>
      <c r="J3547" s="6"/>
      <c r="K3547" s="6"/>
      <c r="L3547" s="7"/>
    </row>
    <row r="3548" spans="1:12">
      <c r="A3548" s="18"/>
      <c r="B3548" s="20"/>
      <c r="C3548" s="20"/>
      <c r="D3548" s="20"/>
      <c r="E3548" s="6"/>
      <c r="F3548" s="6"/>
      <c r="G3548" s="6"/>
      <c r="H3548" s="6"/>
      <c r="I3548" s="6"/>
      <c r="J3548" s="6"/>
      <c r="K3548" s="6"/>
      <c r="L3548" s="7"/>
    </row>
    <row r="3549" spans="1:12">
      <c r="A3549" s="18"/>
      <c r="B3549" s="20"/>
      <c r="C3549" s="20"/>
      <c r="D3549" s="20"/>
      <c r="E3549" s="6"/>
      <c r="F3549" s="6"/>
      <c r="G3549" s="6"/>
      <c r="H3549" s="6"/>
      <c r="I3549" s="6"/>
      <c r="J3549" s="6"/>
      <c r="K3549" s="6"/>
      <c r="L3549" s="7"/>
    </row>
    <row r="3550" spans="1:12">
      <c r="A3550" s="18"/>
      <c r="B3550" s="20"/>
      <c r="C3550" s="20"/>
      <c r="D3550" s="20"/>
      <c r="E3550" s="6"/>
      <c r="F3550" s="6"/>
      <c r="G3550" s="6"/>
      <c r="H3550" s="6"/>
      <c r="I3550" s="6"/>
      <c r="J3550" s="6"/>
      <c r="K3550" s="6"/>
      <c r="L3550" s="7"/>
    </row>
    <row r="3551" spans="1:12">
      <c r="A3551" s="18"/>
      <c r="B3551" s="20"/>
      <c r="C3551" s="20"/>
      <c r="D3551" s="20"/>
      <c r="E3551" s="6"/>
      <c r="F3551" s="6"/>
      <c r="G3551" s="6"/>
      <c r="H3551" s="6"/>
      <c r="I3551" s="6"/>
      <c r="J3551" s="6"/>
      <c r="K3551" s="6"/>
      <c r="L3551" s="7"/>
    </row>
    <row r="3552" spans="1:12">
      <c r="A3552" s="18"/>
      <c r="B3552" s="20"/>
      <c r="C3552" s="20"/>
      <c r="D3552" s="20"/>
      <c r="E3552" s="6"/>
      <c r="F3552" s="6"/>
      <c r="G3552" s="6"/>
      <c r="H3552" s="6"/>
      <c r="I3552" s="6"/>
      <c r="J3552" s="6"/>
      <c r="K3552" s="6"/>
      <c r="L3552" s="7"/>
    </row>
    <row r="3553" spans="1:12">
      <c r="A3553" s="18"/>
      <c r="B3553" s="20"/>
      <c r="C3553" s="20"/>
      <c r="D3553" s="20"/>
      <c r="E3553" s="6"/>
      <c r="F3553" s="6"/>
      <c r="G3553" s="6"/>
      <c r="H3553" s="6"/>
      <c r="I3553" s="6"/>
      <c r="J3553" s="6"/>
      <c r="K3553" s="6"/>
      <c r="L3553" s="7"/>
    </row>
    <row r="3554" spans="1:12">
      <c r="A3554" s="18"/>
      <c r="B3554" s="20"/>
      <c r="C3554" s="20"/>
      <c r="D3554" s="20"/>
      <c r="E3554" s="6"/>
      <c r="F3554" s="6"/>
      <c r="G3554" s="6"/>
      <c r="H3554" s="6"/>
      <c r="I3554" s="6"/>
      <c r="J3554" s="6"/>
      <c r="K3554" s="6"/>
      <c r="L3554" s="7"/>
    </row>
    <row r="3555" spans="1:12">
      <c r="A3555" s="18"/>
      <c r="B3555" s="20"/>
      <c r="C3555" s="20"/>
      <c r="D3555" s="20"/>
      <c r="E3555" s="6"/>
      <c r="F3555" s="6"/>
      <c r="G3555" s="6"/>
      <c r="H3555" s="6"/>
      <c r="I3555" s="6"/>
      <c r="J3555" s="6"/>
      <c r="K3555" s="6"/>
      <c r="L3555" s="7"/>
    </row>
    <row r="3556" spans="1:12">
      <c r="A3556" s="18"/>
      <c r="B3556" s="20"/>
      <c r="C3556" s="20"/>
      <c r="D3556" s="20"/>
      <c r="E3556" s="6"/>
      <c r="F3556" s="6"/>
      <c r="G3556" s="6"/>
      <c r="H3556" s="6"/>
      <c r="I3556" s="6"/>
      <c r="J3556" s="6"/>
      <c r="K3556" s="6"/>
      <c r="L3556" s="7"/>
    </row>
    <row r="3557" spans="1:12">
      <c r="A3557" s="18"/>
      <c r="B3557" s="20"/>
      <c r="C3557" s="20"/>
      <c r="D3557" s="20"/>
      <c r="E3557" s="6"/>
      <c r="F3557" s="6"/>
      <c r="G3557" s="6"/>
      <c r="H3557" s="6"/>
      <c r="I3557" s="6"/>
      <c r="J3557" s="6"/>
      <c r="K3557" s="6"/>
      <c r="L3557" s="7"/>
    </row>
    <row r="3558" spans="1:12">
      <c r="A3558" s="18"/>
      <c r="B3558" s="20"/>
      <c r="C3558" s="20"/>
      <c r="D3558" s="20"/>
      <c r="E3558" s="6"/>
      <c r="F3558" s="6"/>
      <c r="G3558" s="6"/>
      <c r="H3558" s="6"/>
      <c r="I3558" s="6"/>
      <c r="J3558" s="6"/>
      <c r="K3558" s="6"/>
      <c r="L3558" s="7"/>
    </row>
    <row r="3559" spans="1:12">
      <c r="A3559" s="18"/>
      <c r="B3559" s="20"/>
      <c r="C3559" s="20"/>
      <c r="D3559" s="20"/>
      <c r="E3559" s="6"/>
      <c r="F3559" s="6"/>
      <c r="G3559" s="6"/>
      <c r="H3559" s="6"/>
      <c r="I3559" s="6"/>
      <c r="J3559" s="6"/>
      <c r="K3559" s="6"/>
      <c r="L3559" s="7"/>
    </row>
    <row r="3560" spans="1:12">
      <c r="A3560" s="18"/>
      <c r="B3560" s="20"/>
      <c r="C3560" s="20"/>
      <c r="D3560" s="20"/>
      <c r="E3560" s="6"/>
      <c r="F3560" s="6"/>
      <c r="G3560" s="6"/>
      <c r="H3560" s="6"/>
      <c r="I3560" s="6"/>
      <c r="J3560" s="6"/>
      <c r="K3560" s="6"/>
      <c r="L3560" s="7"/>
    </row>
    <row r="3561" spans="1:12">
      <c r="A3561" s="18"/>
      <c r="B3561" s="20"/>
      <c r="C3561" s="20"/>
      <c r="D3561" s="20"/>
      <c r="E3561" s="6"/>
      <c r="F3561" s="6"/>
      <c r="G3561" s="6"/>
      <c r="H3561" s="6"/>
      <c r="I3561" s="6"/>
      <c r="J3561" s="6"/>
      <c r="K3561" s="6"/>
      <c r="L3561" s="7"/>
    </row>
    <row r="3562" spans="1:12">
      <c r="A3562" s="18"/>
      <c r="B3562" s="20"/>
      <c r="C3562" s="20"/>
      <c r="D3562" s="20"/>
      <c r="E3562" s="6"/>
      <c r="F3562" s="6"/>
      <c r="G3562" s="6"/>
      <c r="H3562" s="6"/>
      <c r="I3562" s="6"/>
      <c r="J3562" s="6"/>
      <c r="K3562" s="6"/>
      <c r="L3562" s="7"/>
    </row>
    <row r="3563" spans="1:12">
      <c r="A3563" s="18"/>
      <c r="B3563" s="20"/>
      <c r="C3563" s="20"/>
      <c r="D3563" s="20"/>
      <c r="E3563" s="6"/>
      <c r="F3563" s="6"/>
      <c r="G3563" s="6"/>
      <c r="H3563" s="6"/>
      <c r="I3563" s="6"/>
      <c r="J3563" s="6"/>
      <c r="K3563" s="6"/>
      <c r="L3563" s="7"/>
    </row>
    <row r="3564" spans="1:12">
      <c r="A3564" s="18"/>
      <c r="B3564" s="20"/>
      <c r="C3564" s="20"/>
      <c r="D3564" s="20"/>
      <c r="E3564" s="6"/>
      <c r="F3564" s="6"/>
      <c r="G3564" s="6"/>
      <c r="H3564" s="6"/>
      <c r="I3564" s="6"/>
      <c r="J3564" s="6"/>
      <c r="K3564" s="6"/>
      <c r="L3564" s="7"/>
    </row>
    <row r="3565" spans="1:12">
      <c r="A3565" s="18"/>
      <c r="B3565" s="20"/>
      <c r="C3565" s="20"/>
      <c r="D3565" s="20"/>
      <c r="E3565" s="6"/>
      <c r="F3565" s="6"/>
      <c r="G3565" s="6"/>
      <c r="H3565" s="6"/>
      <c r="I3565" s="6"/>
      <c r="J3565" s="6"/>
      <c r="K3565" s="6"/>
      <c r="L3565" s="7"/>
    </row>
    <row r="3566" spans="1:12">
      <c r="A3566" s="18"/>
      <c r="B3566" s="20"/>
      <c r="C3566" s="20"/>
      <c r="D3566" s="20"/>
      <c r="E3566" s="6"/>
      <c r="F3566" s="6"/>
      <c r="G3566" s="6"/>
      <c r="H3566" s="6"/>
      <c r="I3566" s="6"/>
      <c r="J3566" s="6"/>
      <c r="K3566" s="6"/>
      <c r="L3566" s="7"/>
    </row>
    <row r="3567" spans="1:12">
      <c r="A3567" s="18"/>
      <c r="B3567" s="20"/>
      <c r="C3567" s="20"/>
      <c r="D3567" s="20"/>
      <c r="E3567" s="6"/>
      <c r="F3567" s="6"/>
      <c r="G3567" s="6"/>
      <c r="H3567" s="6"/>
      <c r="I3567" s="6"/>
      <c r="J3567" s="6"/>
      <c r="K3567" s="6"/>
      <c r="L3567" s="7"/>
    </row>
    <row r="3568" spans="1:12">
      <c r="A3568" s="18"/>
      <c r="B3568" s="20"/>
      <c r="C3568" s="20"/>
      <c r="D3568" s="20"/>
      <c r="E3568" s="6"/>
      <c r="F3568" s="6"/>
      <c r="G3568" s="6"/>
      <c r="H3568" s="6"/>
      <c r="I3568" s="6"/>
      <c r="J3568" s="6"/>
      <c r="K3568" s="6"/>
      <c r="L3568" s="7"/>
    </row>
    <row r="3569" spans="1:12">
      <c r="A3569" s="18"/>
      <c r="B3569" s="20"/>
      <c r="C3569" s="20"/>
      <c r="D3569" s="20"/>
      <c r="E3569" s="6"/>
      <c r="F3569" s="6"/>
      <c r="G3569" s="6"/>
      <c r="H3569" s="6"/>
      <c r="I3569" s="6"/>
      <c r="J3569" s="6"/>
      <c r="K3569" s="6"/>
      <c r="L3569" s="7"/>
    </row>
    <row r="3570" spans="1:12">
      <c r="A3570" s="18"/>
      <c r="B3570" s="20"/>
      <c r="C3570" s="20"/>
      <c r="D3570" s="20"/>
      <c r="E3570" s="6"/>
      <c r="F3570" s="6"/>
      <c r="G3570" s="6"/>
      <c r="H3570" s="6"/>
      <c r="I3570" s="6"/>
      <c r="J3570" s="6"/>
      <c r="K3570" s="6"/>
      <c r="L3570" s="7"/>
    </row>
    <row r="3571" spans="1:12">
      <c r="A3571" s="18"/>
      <c r="B3571" s="20"/>
      <c r="C3571" s="20"/>
      <c r="D3571" s="20"/>
      <c r="E3571" s="6"/>
      <c r="F3571" s="6"/>
      <c r="G3571" s="6"/>
      <c r="H3571" s="6"/>
      <c r="I3571" s="6"/>
      <c r="J3571" s="6"/>
      <c r="K3571" s="6"/>
      <c r="L3571" s="7"/>
    </row>
    <row r="3572" spans="1:12">
      <c r="A3572" s="18"/>
      <c r="B3572" s="20"/>
      <c r="C3572" s="20"/>
      <c r="D3572" s="20"/>
      <c r="E3572" s="6"/>
      <c r="F3572" s="6"/>
      <c r="G3572" s="6"/>
      <c r="H3572" s="6"/>
      <c r="I3572" s="6"/>
      <c r="J3572" s="6"/>
      <c r="K3572" s="6"/>
      <c r="L3572" s="7"/>
    </row>
    <row r="3573" spans="1:12">
      <c r="A3573" s="18"/>
      <c r="B3573" s="20"/>
      <c r="C3573" s="20"/>
      <c r="D3573" s="20"/>
      <c r="E3573" s="6"/>
      <c r="F3573" s="6"/>
      <c r="G3573" s="6"/>
      <c r="H3573" s="6"/>
      <c r="I3573" s="6"/>
      <c r="J3573" s="6"/>
      <c r="K3573" s="6"/>
      <c r="L3573" s="7"/>
    </row>
    <row r="3574" spans="1:12">
      <c r="A3574" s="18"/>
      <c r="B3574" s="20"/>
      <c r="C3574" s="20"/>
      <c r="D3574" s="20"/>
      <c r="E3574" s="6"/>
      <c r="F3574" s="6"/>
      <c r="G3574" s="6"/>
      <c r="H3574" s="6"/>
      <c r="I3574" s="6"/>
      <c r="J3574" s="6"/>
      <c r="K3574" s="6"/>
      <c r="L3574" s="7"/>
    </row>
    <row r="3575" spans="1:12">
      <c r="A3575" s="18"/>
      <c r="B3575" s="20"/>
      <c r="C3575" s="20"/>
      <c r="D3575" s="20"/>
      <c r="E3575" s="6"/>
      <c r="F3575" s="6"/>
      <c r="G3575" s="6"/>
      <c r="H3575" s="6"/>
      <c r="I3575" s="6"/>
      <c r="J3575" s="6"/>
      <c r="K3575" s="6"/>
      <c r="L3575" s="7"/>
    </row>
    <row r="3576" spans="1:12">
      <c r="A3576" s="18"/>
      <c r="B3576" s="20"/>
      <c r="C3576" s="20"/>
      <c r="D3576" s="20"/>
      <c r="E3576" s="6"/>
      <c r="F3576" s="6"/>
      <c r="G3576" s="6"/>
      <c r="H3576" s="6"/>
      <c r="I3576" s="6"/>
      <c r="J3576" s="6"/>
      <c r="K3576" s="6"/>
      <c r="L3576" s="7"/>
    </row>
    <row r="3577" spans="1:12">
      <c r="A3577" s="18"/>
      <c r="B3577" s="20"/>
      <c r="C3577" s="20"/>
      <c r="D3577" s="20"/>
      <c r="E3577" s="6"/>
      <c r="F3577" s="6"/>
      <c r="G3577" s="6"/>
      <c r="H3577" s="6"/>
      <c r="I3577" s="6"/>
      <c r="J3577" s="6"/>
      <c r="K3577" s="6"/>
      <c r="L3577" s="7"/>
    </row>
    <row r="3578" spans="1:12">
      <c r="A3578" s="18"/>
      <c r="B3578" s="20"/>
      <c r="C3578" s="20"/>
      <c r="D3578" s="20"/>
      <c r="E3578" s="6"/>
      <c r="F3578" s="6"/>
      <c r="G3578" s="6"/>
      <c r="H3578" s="6"/>
      <c r="I3578" s="6"/>
      <c r="J3578" s="6"/>
      <c r="K3578" s="6"/>
      <c r="L3578" s="7"/>
    </row>
    <row r="3579" spans="1:12">
      <c r="A3579" s="18"/>
      <c r="B3579" s="20"/>
      <c r="C3579" s="20"/>
      <c r="D3579" s="20"/>
      <c r="E3579" s="6"/>
      <c r="F3579" s="6"/>
      <c r="G3579" s="6"/>
      <c r="H3579" s="6"/>
      <c r="I3579" s="6"/>
      <c r="J3579" s="6"/>
      <c r="K3579" s="6"/>
      <c r="L3579" s="7"/>
    </row>
    <row r="3580" spans="1:12">
      <c r="A3580" s="18"/>
      <c r="B3580" s="20"/>
      <c r="C3580" s="20"/>
      <c r="D3580" s="20"/>
      <c r="E3580" s="6"/>
      <c r="F3580" s="6"/>
      <c r="G3580" s="6"/>
      <c r="H3580" s="6"/>
      <c r="I3580" s="6"/>
      <c r="J3580" s="6"/>
      <c r="K3580" s="6"/>
      <c r="L3580" s="7"/>
    </row>
    <row r="3581" spans="1:12">
      <c r="A3581" s="18"/>
      <c r="B3581" s="20"/>
      <c r="C3581" s="20"/>
      <c r="D3581" s="20"/>
      <c r="E3581" s="6"/>
      <c r="F3581" s="6"/>
      <c r="G3581" s="6"/>
      <c r="H3581" s="6"/>
      <c r="I3581" s="6"/>
      <c r="J3581" s="6"/>
      <c r="K3581" s="6"/>
      <c r="L3581" s="7"/>
    </row>
    <row r="3582" spans="1:12">
      <c r="A3582" s="18"/>
      <c r="B3582" s="20"/>
      <c r="C3582" s="20"/>
      <c r="D3582" s="20"/>
      <c r="E3582" s="6"/>
      <c r="F3582" s="6"/>
      <c r="G3582" s="6"/>
      <c r="H3582" s="6"/>
      <c r="I3582" s="6"/>
      <c r="J3582" s="6"/>
      <c r="K3582" s="6"/>
      <c r="L3582" s="7"/>
    </row>
    <row r="3583" spans="1:12">
      <c r="A3583" s="18"/>
      <c r="B3583" s="20"/>
      <c r="C3583" s="20"/>
      <c r="D3583" s="20"/>
      <c r="E3583" s="6"/>
      <c r="F3583" s="6"/>
      <c r="G3583" s="6"/>
      <c r="H3583" s="6"/>
      <c r="I3583" s="6"/>
      <c r="J3583" s="6"/>
      <c r="K3583" s="6"/>
      <c r="L3583" s="7"/>
    </row>
    <row r="3584" spans="1:12">
      <c r="A3584" s="18"/>
      <c r="B3584" s="20"/>
      <c r="C3584" s="20"/>
      <c r="D3584" s="20"/>
      <c r="E3584" s="6"/>
      <c r="F3584" s="6"/>
      <c r="G3584" s="6"/>
      <c r="H3584" s="6"/>
      <c r="I3584" s="6"/>
      <c r="J3584" s="6"/>
      <c r="K3584" s="6"/>
      <c r="L3584" s="7"/>
    </row>
    <row r="3585" spans="1:12">
      <c r="A3585" s="18"/>
      <c r="B3585" s="20"/>
      <c r="C3585" s="20"/>
      <c r="D3585" s="20"/>
      <c r="E3585" s="6"/>
      <c r="F3585" s="6"/>
      <c r="G3585" s="6"/>
      <c r="H3585" s="6"/>
      <c r="I3585" s="6"/>
      <c r="J3585" s="6"/>
      <c r="K3585" s="6"/>
      <c r="L3585" s="7"/>
    </row>
    <row r="3586" spans="1:12">
      <c r="A3586" s="18"/>
      <c r="B3586" s="20"/>
      <c r="C3586" s="20"/>
      <c r="D3586" s="20"/>
      <c r="E3586" s="6"/>
      <c r="F3586" s="6"/>
      <c r="G3586" s="6"/>
      <c r="H3586" s="6"/>
      <c r="I3586" s="6"/>
      <c r="J3586" s="6"/>
      <c r="K3586" s="6"/>
      <c r="L3586" s="7"/>
    </row>
    <row r="3587" spans="1:12">
      <c r="A3587" s="18"/>
      <c r="B3587" s="20"/>
      <c r="C3587" s="20"/>
      <c r="D3587" s="20"/>
      <c r="E3587" s="6"/>
      <c r="F3587" s="6"/>
      <c r="G3587" s="6"/>
      <c r="H3587" s="6"/>
      <c r="I3587" s="6"/>
      <c r="J3587" s="6"/>
      <c r="K3587" s="6"/>
      <c r="L3587" s="7"/>
    </row>
    <row r="3588" spans="1:12">
      <c r="A3588" s="18"/>
      <c r="B3588" s="20"/>
      <c r="C3588" s="20"/>
      <c r="D3588" s="20"/>
      <c r="E3588" s="6"/>
      <c r="F3588" s="6"/>
      <c r="G3588" s="6"/>
      <c r="H3588" s="6"/>
      <c r="I3588" s="6"/>
      <c r="J3588" s="6"/>
      <c r="K3588" s="6"/>
      <c r="L3588" s="7"/>
    </row>
    <row r="3589" spans="1:12">
      <c r="A3589" s="18"/>
      <c r="B3589" s="20"/>
      <c r="C3589" s="20"/>
      <c r="D3589" s="20"/>
      <c r="E3589" s="6"/>
      <c r="F3589" s="6"/>
      <c r="G3589" s="6"/>
      <c r="H3589" s="6"/>
      <c r="I3589" s="6"/>
      <c r="J3589" s="6"/>
      <c r="K3589" s="6"/>
      <c r="L3589" s="7"/>
    </row>
    <row r="3590" spans="1:12">
      <c r="A3590" s="18"/>
      <c r="B3590" s="20"/>
      <c r="C3590" s="20"/>
      <c r="D3590" s="20"/>
      <c r="E3590" s="6"/>
      <c r="F3590" s="6"/>
      <c r="G3590" s="6"/>
      <c r="H3590" s="6"/>
      <c r="I3590" s="6"/>
      <c r="J3590" s="6"/>
      <c r="K3590" s="6"/>
      <c r="L3590" s="7"/>
    </row>
    <row r="3591" spans="1:12">
      <c r="A3591" s="18"/>
      <c r="B3591" s="20"/>
      <c r="C3591" s="20"/>
      <c r="D3591" s="20"/>
      <c r="E3591" s="6"/>
      <c r="F3591" s="6"/>
      <c r="G3591" s="6"/>
      <c r="H3591" s="6"/>
      <c r="I3591" s="6"/>
      <c r="J3591" s="6"/>
      <c r="K3591" s="6"/>
      <c r="L3591" s="7"/>
    </row>
    <row r="3592" spans="1:12">
      <c r="A3592" s="18"/>
      <c r="B3592" s="20"/>
      <c r="C3592" s="20"/>
      <c r="D3592" s="20"/>
      <c r="E3592" s="6"/>
      <c r="F3592" s="6"/>
      <c r="G3592" s="6"/>
      <c r="H3592" s="6"/>
      <c r="I3592" s="6"/>
      <c r="J3592" s="6"/>
      <c r="K3592" s="6"/>
      <c r="L3592" s="7"/>
    </row>
    <row r="3593" spans="1:12">
      <c r="A3593" s="18"/>
      <c r="B3593" s="20"/>
      <c r="C3593" s="20"/>
      <c r="D3593" s="20"/>
      <c r="E3593" s="6"/>
      <c r="F3593" s="6"/>
      <c r="G3593" s="6"/>
      <c r="H3593" s="6"/>
      <c r="I3593" s="6"/>
      <c r="J3593" s="6"/>
      <c r="K3593" s="6"/>
      <c r="L3593" s="7"/>
    </row>
    <row r="3594" spans="1:12">
      <c r="A3594" s="18"/>
      <c r="B3594" s="20"/>
      <c r="C3594" s="20"/>
      <c r="D3594" s="20"/>
      <c r="E3594" s="6"/>
      <c r="F3594" s="6"/>
      <c r="G3594" s="6"/>
      <c r="H3594" s="6"/>
      <c r="I3594" s="6"/>
      <c r="J3594" s="6"/>
      <c r="K3594" s="6"/>
      <c r="L3594" s="7"/>
    </row>
    <row r="3595" spans="1:12">
      <c r="A3595" s="18"/>
      <c r="B3595" s="20"/>
      <c r="C3595" s="20"/>
      <c r="D3595" s="20"/>
      <c r="E3595" s="6"/>
      <c r="F3595" s="6"/>
      <c r="G3595" s="6"/>
      <c r="H3595" s="6"/>
      <c r="I3595" s="6"/>
      <c r="J3595" s="6"/>
      <c r="K3595" s="6"/>
      <c r="L3595" s="7"/>
    </row>
    <row r="3596" spans="1:12">
      <c r="A3596" s="18"/>
      <c r="B3596" s="20"/>
      <c r="C3596" s="20"/>
      <c r="D3596" s="20"/>
      <c r="E3596" s="6"/>
      <c r="F3596" s="6"/>
      <c r="G3596" s="6"/>
      <c r="H3596" s="6"/>
      <c r="I3596" s="6"/>
      <c r="J3596" s="6"/>
      <c r="K3596" s="6"/>
      <c r="L3596" s="7"/>
    </row>
    <row r="3597" spans="1:12">
      <c r="A3597" s="18"/>
      <c r="B3597" s="20"/>
      <c r="C3597" s="20"/>
      <c r="D3597" s="20"/>
      <c r="E3597" s="6"/>
      <c r="F3597" s="6"/>
      <c r="G3597" s="6"/>
      <c r="H3597" s="6"/>
      <c r="I3597" s="6"/>
      <c r="J3597" s="6"/>
      <c r="K3597" s="6"/>
      <c r="L3597" s="7"/>
    </row>
    <row r="3598" spans="1:12">
      <c r="A3598" s="18"/>
      <c r="B3598" s="20"/>
      <c r="C3598" s="20"/>
      <c r="D3598" s="20"/>
      <c r="E3598" s="6"/>
      <c r="F3598" s="6"/>
      <c r="G3598" s="6"/>
      <c r="H3598" s="6"/>
      <c r="I3598" s="6"/>
      <c r="J3598" s="6"/>
      <c r="K3598" s="6"/>
      <c r="L3598" s="7"/>
    </row>
    <row r="3599" spans="1:12">
      <c r="A3599" s="18"/>
      <c r="B3599" s="20"/>
      <c r="C3599" s="20"/>
      <c r="D3599" s="20"/>
      <c r="E3599" s="6"/>
      <c r="F3599" s="6"/>
      <c r="G3599" s="6"/>
      <c r="H3599" s="6"/>
      <c r="I3599" s="6"/>
      <c r="J3599" s="6"/>
      <c r="K3599" s="6"/>
      <c r="L3599" s="7"/>
    </row>
    <row r="3600" spans="1:12">
      <c r="A3600" s="18"/>
      <c r="B3600" s="20"/>
      <c r="C3600" s="20"/>
      <c r="D3600" s="20"/>
      <c r="E3600" s="6"/>
      <c r="F3600" s="6"/>
      <c r="G3600" s="6"/>
      <c r="H3600" s="6"/>
      <c r="I3600" s="6"/>
      <c r="J3600" s="6"/>
      <c r="K3600" s="6"/>
      <c r="L3600" s="7"/>
    </row>
    <row r="3601" spans="1:12">
      <c r="A3601" s="18"/>
      <c r="B3601" s="20"/>
      <c r="C3601" s="20"/>
      <c r="D3601" s="20"/>
      <c r="E3601" s="6"/>
      <c r="F3601" s="6"/>
      <c r="G3601" s="6"/>
      <c r="H3601" s="6"/>
      <c r="I3601" s="6"/>
      <c r="J3601" s="6"/>
      <c r="K3601" s="6"/>
      <c r="L3601" s="7"/>
    </row>
    <row r="3602" spans="1:12">
      <c r="A3602" s="18"/>
      <c r="B3602" s="20"/>
      <c r="C3602" s="20"/>
      <c r="D3602" s="20"/>
      <c r="E3602" s="6"/>
      <c r="F3602" s="6"/>
      <c r="G3602" s="6"/>
      <c r="H3602" s="6"/>
      <c r="I3602" s="6"/>
      <c r="J3602" s="6"/>
      <c r="K3602" s="6"/>
      <c r="L3602" s="7"/>
    </row>
    <row r="3603" spans="1:12">
      <c r="A3603" s="18"/>
      <c r="B3603" s="20"/>
      <c r="C3603" s="20"/>
      <c r="D3603" s="20"/>
      <c r="E3603" s="6"/>
      <c r="F3603" s="6"/>
      <c r="G3603" s="6"/>
      <c r="H3603" s="6"/>
      <c r="I3603" s="6"/>
      <c r="J3603" s="6"/>
      <c r="K3603" s="6"/>
      <c r="L3603" s="7"/>
    </row>
    <row r="3604" spans="1:12">
      <c r="A3604" s="18"/>
      <c r="B3604" s="20"/>
      <c r="C3604" s="20"/>
      <c r="D3604" s="20"/>
      <c r="E3604" s="6"/>
      <c r="F3604" s="6"/>
      <c r="G3604" s="6"/>
      <c r="H3604" s="6"/>
      <c r="I3604" s="6"/>
      <c r="J3604" s="6"/>
      <c r="K3604" s="6"/>
      <c r="L3604" s="7"/>
    </row>
    <row r="3605" spans="1:12">
      <c r="A3605" s="18"/>
      <c r="B3605" s="20"/>
      <c r="C3605" s="20"/>
      <c r="D3605" s="20"/>
      <c r="E3605" s="6"/>
      <c r="F3605" s="6"/>
      <c r="G3605" s="6"/>
      <c r="H3605" s="6"/>
      <c r="I3605" s="6"/>
      <c r="J3605" s="6"/>
      <c r="K3605" s="6"/>
      <c r="L3605" s="7"/>
    </row>
    <row r="3606" spans="1:12">
      <c r="A3606" s="18"/>
      <c r="B3606" s="20"/>
      <c r="C3606" s="20"/>
      <c r="D3606" s="20"/>
      <c r="E3606" s="6"/>
      <c r="F3606" s="6"/>
      <c r="G3606" s="6"/>
      <c r="H3606" s="6"/>
      <c r="I3606" s="6"/>
      <c r="J3606" s="6"/>
      <c r="K3606" s="6"/>
      <c r="L3606" s="7"/>
    </row>
    <row r="3607" spans="1:12">
      <c r="A3607" s="18"/>
      <c r="B3607" s="20"/>
      <c r="C3607" s="20"/>
      <c r="D3607" s="20"/>
      <c r="E3607" s="6"/>
      <c r="F3607" s="6"/>
      <c r="G3607" s="6"/>
      <c r="H3607" s="6"/>
      <c r="I3607" s="6"/>
      <c r="J3607" s="6"/>
      <c r="K3607" s="6"/>
      <c r="L3607" s="7"/>
    </row>
    <row r="3608" spans="1:12">
      <c r="A3608" s="18"/>
      <c r="B3608" s="20"/>
      <c r="C3608" s="20"/>
      <c r="D3608" s="20"/>
      <c r="E3608" s="6"/>
      <c r="F3608" s="6"/>
      <c r="G3608" s="6"/>
      <c r="H3608" s="6"/>
      <c r="I3608" s="6"/>
      <c r="J3608" s="6"/>
      <c r="K3608" s="6"/>
      <c r="L3608" s="7"/>
    </row>
    <row r="3609" spans="1:12">
      <c r="A3609" s="18"/>
      <c r="B3609" s="20"/>
      <c r="C3609" s="20"/>
      <c r="D3609" s="20"/>
      <c r="E3609" s="6"/>
      <c r="F3609" s="6"/>
      <c r="G3609" s="6"/>
      <c r="H3609" s="6"/>
      <c r="I3609" s="6"/>
      <c r="J3609" s="6"/>
      <c r="K3609" s="6"/>
      <c r="L3609" s="7"/>
    </row>
    <row r="3610" spans="1:12">
      <c r="A3610" s="18"/>
      <c r="B3610" s="20"/>
      <c r="C3610" s="20"/>
      <c r="D3610" s="20"/>
      <c r="E3610" s="6"/>
      <c r="F3610" s="6"/>
      <c r="G3610" s="6"/>
      <c r="H3610" s="6"/>
      <c r="I3610" s="6"/>
      <c r="J3610" s="6"/>
      <c r="K3610" s="6"/>
      <c r="L3610" s="7"/>
    </row>
    <row r="3611" spans="1:12">
      <c r="A3611" s="18"/>
      <c r="B3611" s="20"/>
      <c r="C3611" s="20"/>
      <c r="D3611" s="20"/>
      <c r="E3611" s="6"/>
      <c r="F3611" s="6"/>
      <c r="G3611" s="6"/>
      <c r="H3611" s="6"/>
      <c r="I3611" s="6"/>
      <c r="J3611" s="6"/>
      <c r="K3611" s="6"/>
      <c r="L3611" s="7"/>
    </row>
    <row r="3612" spans="1:12">
      <c r="A3612" s="18"/>
      <c r="B3612" s="20"/>
      <c r="C3612" s="20"/>
      <c r="D3612" s="20"/>
      <c r="E3612" s="6"/>
      <c r="F3612" s="6"/>
      <c r="G3612" s="6"/>
      <c r="H3612" s="6"/>
      <c r="I3612" s="6"/>
      <c r="J3612" s="6"/>
      <c r="K3612" s="6"/>
      <c r="L3612" s="7"/>
    </row>
    <row r="3613" spans="1:12">
      <c r="A3613" s="18"/>
      <c r="B3613" s="20"/>
      <c r="C3613" s="20"/>
      <c r="D3613" s="20"/>
      <c r="E3613" s="6"/>
      <c r="F3613" s="6"/>
      <c r="G3613" s="6"/>
      <c r="H3613" s="6"/>
      <c r="I3613" s="6"/>
      <c r="J3613" s="6"/>
      <c r="K3613" s="6"/>
      <c r="L3613" s="7"/>
    </row>
    <row r="3614" spans="1:12">
      <c r="A3614" s="18"/>
      <c r="B3614" s="20"/>
      <c r="C3614" s="20"/>
      <c r="D3614" s="20"/>
      <c r="E3614" s="6"/>
      <c r="F3614" s="6"/>
      <c r="G3614" s="6"/>
      <c r="H3614" s="6"/>
      <c r="I3614" s="6"/>
      <c r="J3614" s="6"/>
      <c r="K3614" s="6"/>
      <c r="L3614" s="7"/>
    </row>
    <row r="3615" spans="1:12">
      <c r="A3615" s="18"/>
      <c r="B3615" s="20"/>
      <c r="C3615" s="20"/>
      <c r="D3615" s="20"/>
      <c r="E3615" s="6"/>
      <c r="F3615" s="6"/>
      <c r="G3615" s="6"/>
      <c r="H3615" s="6"/>
      <c r="I3615" s="6"/>
      <c r="J3615" s="6"/>
      <c r="K3615" s="6"/>
      <c r="L3615" s="7"/>
    </row>
    <row r="3616" spans="1:12">
      <c r="A3616" s="18"/>
      <c r="B3616" s="20"/>
      <c r="C3616" s="20"/>
      <c r="D3616" s="20"/>
      <c r="E3616" s="6"/>
      <c r="F3616" s="6"/>
      <c r="G3616" s="6"/>
      <c r="H3616" s="6"/>
      <c r="I3616" s="6"/>
      <c r="J3616" s="6"/>
      <c r="K3616" s="6"/>
      <c r="L3616" s="7"/>
    </row>
    <row r="3617" spans="1:12">
      <c r="A3617" s="18"/>
      <c r="B3617" s="20"/>
      <c r="C3617" s="20"/>
      <c r="D3617" s="20"/>
      <c r="E3617" s="6"/>
      <c r="F3617" s="6"/>
      <c r="G3617" s="6"/>
      <c r="H3617" s="6"/>
      <c r="I3617" s="6"/>
      <c r="J3617" s="6"/>
      <c r="K3617" s="6"/>
      <c r="L3617" s="7"/>
    </row>
    <row r="3618" spans="1:12">
      <c r="A3618" s="18"/>
      <c r="B3618" s="20"/>
      <c r="C3618" s="20"/>
      <c r="D3618" s="20"/>
      <c r="E3618" s="6"/>
      <c r="F3618" s="6"/>
      <c r="G3618" s="6"/>
      <c r="H3618" s="6"/>
      <c r="I3618" s="6"/>
      <c r="J3618" s="6"/>
      <c r="K3618" s="6"/>
      <c r="L3618" s="7"/>
    </row>
    <row r="3619" spans="1:12">
      <c r="A3619" s="18"/>
      <c r="B3619" s="20"/>
      <c r="C3619" s="20"/>
      <c r="D3619" s="20"/>
      <c r="E3619" s="6"/>
      <c r="F3619" s="6"/>
      <c r="G3619" s="6"/>
      <c r="H3619" s="6"/>
      <c r="I3619" s="6"/>
      <c r="J3619" s="6"/>
      <c r="K3619" s="6"/>
      <c r="L3619" s="7"/>
    </row>
    <row r="3620" spans="1:12">
      <c r="A3620" s="18"/>
      <c r="B3620" s="20"/>
      <c r="C3620" s="20"/>
      <c r="D3620" s="20"/>
      <c r="E3620" s="6"/>
      <c r="F3620" s="6"/>
      <c r="G3620" s="6"/>
      <c r="H3620" s="6"/>
      <c r="I3620" s="6"/>
      <c r="J3620" s="6"/>
      <c r="K3620" s="6"/>
      <c r="L3620" s="7"/>
    </row>
    <row r="3621" spans="1:12">
      <c r="A3621" s="18"/>
      <c r="B3621" s="20"/>
      <c r="C3621" s="20"/>
      <c r="D3621" s="20"/>
      <c r="E3621" s="6"/>
      <c r="F3621" s="6"/>
      <c r="G3621" s="6"/>
      <c r="H3621" s="6"/>
      <c r="I3621" s="6"/>
      <c r="J3621" s="6"/>
      <c r="K3621" s="6"/>
      <c r="L3621" s="7"/>
    </row>
    <row r="3622" spans="1:12">
      <c r="A3622" s="18"/>
      <c r="B3622" s="20"/>
      <c r="C3622" s="20"/>
      <c r="D3622" s="20"/>
      <c r="E3622" s="6"/>
      <c r="F3622" s="6"/>
      <c r="G3622" s="6"/>
      <c r="H3622" s="6"/>
      <c r="I3622" s="6"/>
      <c r="J3622" s="6"/>
      <c r="K3622" s="6"/>
      <c r="L3622" s="7"/>
    </row>
    <row r="3623" spans="1:12">
      <c r="A3623" s="18"/>
      <c r="B3623" s="20"/>
      <c r="C3623" s="20"/>
      <c r="D3623" s="20"/>
      <c r="E3623" s="6"/>
      <c r="F3623" s="6"/>
      <c r="G3623" s="6"/>
      <c r="H3623" s="6"/>
      <c r="I3623" s="6"/>
      <c r="J3623" s="6"/>
      <c r="K3623" s="6"/>
      <c r="L3623" s="7"/>
    </row>
    <row r="3624" spans="1:12">
      <c r="A3624" s="18"/>
      <c r="B3624" s="20"/>
      <c r="C3624" s="20"/>
      <c r="D3624" s="20"/>
      <c r="E3624" s="6"/>
      <c r="F3624" s="6"/>
      <c r="G3624" s="6"/>
      <c r="H3624" s="6"/>
      <c r="I3624" s="6"/>
      <c r="J3624" s="6"/>
      <c r="K3624" s="6"/>
      <c r="L3624" s="7"/>
    </row>
    <row r="3625" spans="1:12">
      <c r="A3625" s="18"/>
      <c r="B3625" s="20"/>
      <c r="C3625" s="20"/>
      <c r="D3625" s="20"/>
      <c r="E3625" s="6"/>
      <c r="F3625" s="6"/>
      <c r="G3625" s="6"/>
      <c r="H3625" s="6"/>
      <c r="I3625" s="6"/>
      <c r="J3625" s="6"/>
      <c r="K3625" s="6"/>
      <c r="L3625" s="7"/>
    </row>
    <row r="3626" spans="1:12">
      <c r="A3626" s="18"/>
      <c r="B3626" s="20"/>
      <c r="C3626" s="20"/>
      <c r="D3626" s="20"/>
      <c r="E3626" s="6"/>
      <c r="F3626" s="6"/>
      <c r="G3626" s="6"/>
      <c r="H3626" s="6"/>
      <c r="I3626" s="6"/>
      <c r="J3626" s="6"/>
      <c r="K3626" s="6"/>
      <c r="L3626" s="7"/>
    </row>
    <row r="3627" spans="1:12">
      <c r="A3627" s="18"/>
      <c r="B3627" s="20"/>
      <c r="C3627" s="20"/>
      <c r="D3627" s="20"/>
      <c r="E3627" s="6"/>
      <c r="F3627" s="6"/>
      <c r="G3627" s="6"/>
      <c r="H3627" s="6"/>
      <c r="I3627" s="6"/>
      <c r="J3627" s="6"/>
      <c r="K3627" s="6"/>
      <c r="L3627" s="7"/>
    </row>
    <row r="3628" spans="1:12">
      <c r="A3628" s="18"/>
      <c r="B3628" s="20"/>
      <c r="C3628" s="20"/>
      <c r="D3628" s="20"/>
      <c r="E3628" s="6"/>
      <c r="F3628" s="6"/>
      <c r="G3628" s="6"/>
      <c r="H3628" s="6"/>
      <c r="I3628" s="6"/>
      <c r="J3628" s="6"/>
      <c r="K3628" s="6"/>
      <c r="L3628" s="7"/>
    </row>
    <row r="3629" spans="1:12">
      <c r="A3629" s="18"/>
      <c r="B3629" s="20"/>
      <c r="C3629" s="20"/>
      <c r="D3629" s="20"/>
      <c r="E3629" s="6"/>
      <c r="F3629" s="6"/>
      <c r="G3629" s="6"/>
      <c r="H3629" s="6"/>
      <c r="I3629" s="6"/>
      <c r="J3629" s="6"/>
      <c r="K3629" s="6"/>
      <c r="L3629" s="7"/>
    </row>
    <row r="3630" spans="1:12">
      <c r="A3630" s="18"/>
      <c r="B3630" s="20"/>
      <c r="C3630" s="20"/>
      <c r="D3630" s="20"/>
      <c r="E3630" s="6"/>
      <c r="F3630" s="6"/>
      <c r="G3630" s="6"/>
      <c r="H3630" s="6"/>
      <c r="I3630" s="6"/>
      <c r="J3630" s="6"/>
      <c r="K3630" s="6"/>
      <c r="L3630" s="7"/>
    </row>
    <row r="3631" spans="1:12">
      <c r="A3631" s="18"/>
      <c r="B3631" s="20"/>
      <c r="C3631" s="20"/>
      <c r="D3631" s="20"/>
      <c r="E3631" s="6"/>
      <c r="F3631" s="6"/>
      <c r="G3631" s="6"/>
      <c r="H3631" s="6"/>
      <c r="I3631" s="6"/>
      <c r="J3631" s="6"/>
      <c r="K3631" s="6"/>
      <c r="L3631" s="7"/>
    </row>
    <row r="3632" spans="1:12">
      <c r="A3632" s="18"/>
      <c r="B3632" s="20"/>
      <c r="C3632" s="20"/>
      <c r="D3632" s="20"/>
      <c r="E3632" s="6"/>
      <c r="F3632" s="6"/>
      <c r="G3632" s="6"/>
      <c r="H3632" s="6"/>
      <c r="I3632" s="6"/>
      <c r="J3632" s="6"/>
      <c r="K3632" s="6"/>
      <c r="L3632" s="7"/>
    </row>
    <row r="3633" spans="1:12">
      <c r="A3633" s="18"/>
      <c r="B3633" s="20"/>
      <c r="C3633" s="20"/>
      <c r="D3633" s="20"/>
      <c r="E3633" s="6"/>
      <c r="F3633" s="6"/>
      <c r="G3633" s="6"/>
      <c r="H3633" s="6"/>
      <c r="I3633" s="6"/>
      <c r="J3633" s="6"/>
      <c r="K3633" s="6"/>
      <c r="L3633" s="7"/>
    </row>
    <row r="3634" spans="1:12">
      <c r="A3634" s="18"/>
      <c r="B3634" s="20"/>
      <c r="C3634" s="20"/>
      <c r="D3634" s="20"/>
      <c r="E3634" s="6"/>
      <c r="F3634" s="6"/>
      <c r="G3634" s="6"/>
      <c r="H3634" s="6"/>
      <c r="I3634" s="6"/>
      <c r="J3634" s="6"/>
      <c r="K3634" s="6"/>
      <c r="L3634" s="7"/>
    </row>
    <row r="3635" spans="1:12">
      <c r="A3635" s="18"/>
      <c r="B3635" s="20"/>
      <c r="C3635" s="20"/>
      <c r="D3635" s="20"/>
      <c r="E3635" s="6"/>
      <c r="F3635" s="6"/>
      <c r="G3635" s="6"/>
      <c r="H3635" s="6"/>
      <c r="I3635" s="6"/>
      <c r="J3635" s="6"/>
      <c r="K3635" s="6"/>
      <c r="L3635" s="7"/>
    </row>
    <row r="3636" spans="1:12">
      <c r="A3636" s="18"/>
      <c r="B3636" s="20"/>
      <c r="C3636" s="20"/>
      <c r="D3636" s="20"/>
      <c r="E3636" s="6"/>
      <c r="F3636" s="6"/>
      <c r="G3636" s="6"/>
      <c r="H3636" s="6"/>
      <c r="I3636" s="6"/>
      <c r="J3636" s="6"/>
      <c r="K3636" s="6"/>
      <c r="L3636" s="7"/>
    </row>
    <row r="3637" spans="1:12">
      <c r="A3637" s="18"/>
      <c r="B3637" s="20"/>
      <c r="C3637" s="20"/>
      <c r="D3637" s="20"/>
      <c r="E3637" s="6"/>
      <c r="F3637" s="6"/>
      <c r="G3637" s="6"/>
      <c r="H3637" s="6"/>
      <c r="I3637" s="6"/>
      <c r="J3637" s="6"/>
      <c r="K3637" s="6"/>
      <c r="L3637" s="7"/>
    </row>
    <row r="3638" spans="1:12">
      <c r="A3638" s="18"/>
      <c r="B3638" s="20"/>
      <c r="C3638" s="20"/>
      <c r="D3638" s="20"/>
      <c r="E3638" s="6"/>
      <c r="F3638" s="6"/>
      <c r="G3638" s="6"/>
      <c r="H3638" s="6"/>
      <c r="I3638" s="6"/>
      <c r="J3638" s="6"/>
      <c r="K3638" s="6"/>
      <c r="L3638" s="7"/>
    </row>
    <row r="3639" spans="1:12">
      <c r="A3639" s="18"/>
      <c r="B3639" s="20"/>
      <c r="C3639" s="20"/>
      <c r="D3639" s="20"/>
      <c r="E3639" s="6"/>
      <c r="F3639" s="6"/>
      <c r="G3639" s="6"/>
      <c r="H3639" s="6"/>
      <c r="I3639" s="6"/>
      <c r="J3639" s="6"/>
      <c r="K3639" s="6"/>
      <c r="L3639" s="7"/>
    </row>
    <row r="3640" spans="1:12">
      <c r="A3640" s="18"/>
      <c r="B3640" s="20"/>
      <c r="C3640" s="20"/>
      <c r="D3640" s="20"/>
      <c r="E3640" s="6"/>
      <c r="F3640" s="6"/>
      <c r="G3640" s="6"/>
      <c r="H3640" s="6"/>
      <c r="I3640" s="6"/>
      <c r="J3640" s="6"/>
      <c r="K3640" s="6"/>
      <c r="L3640" s="7"/>
    </row>
    <row r="3641" spans="1:12">
      <c r="A3641" s="18"/>
      <c r="B3641" s="20"/>
      <c r="C3641" s="20"/>
      <c r="D3641" s="20"/>
      <c r="E3641" s="6"/>
      <c r="F3641" s="6"/>
      <c r="G3641" s="6"/>
      <c r="H3641" s="6"/>
      <c r="I3641" s="6"/>
      <c r="J3641" s="6"/>
      <c r="K3641" s="6"/>
      <c r="L3641" s="7"/>
    </row>
    <row r="3642" spans="1:12">
      <c r="A3642" s="18"/>
      <c r="B3642" s="20"/>
      <c r="C3642" s="20"/>
      <c r="D3642" s="20"/>
      <c r="E3642" s="6"/>
      <c r="F3642" s="6"/>
      <c r="G3642" s="6"/>
      <c r="H3642" s="6"/>
      <c r="I3642" s="6"/>
      <c r="J3642" s="6"/>
      <c r="K3642" s="6"/>
      <c r="L3642" s="7"/>
    </row>
    <row r="3643" spans="1:12">
      <c r="A3643" s="18"/>
      <c r="B3643" s="20"/>
      <c r="C3643" s="20"/>
      <c r="D3643" s="20"/>
      <c r="E3643" s="6"/>
      <c r="F3643" s="6"/>
      <c r="G3643" s="6"/>
      <c r="H3643" s="6"/>
      <c r="I3643" s="6"/>
      <c r="J3643" s="6"/>
      <c r="K3643" s="6"/>
      <c r="L3643" s="7"/>
    </row>
    <row r="3644" spans="1:12">
      <c r="A3644" s="18"/>
      <c r="B3644" s="20"/>
      <c r="C3644" s="20"/>
      <c r="D3644" s="20"/>
      <c r="E3644" s="6"/>
      <c r="F3644" s="6"/>
      <c r="G3644" s="6"/>
      <c r="H3644" s="6"/>
      <c r="I3644" s="6"/>
      <c r="J3644" s="6"/>
      <c r="K3644" s="6"/>
      <c r="L3644" s="7"/>
    </row>
    <row r="3645" spans="1:12">
      <c r="A3645" s="18"/>
      <c r="B3645" s="20"/>
      <c r="C3645" s="20"/>
      <c r="D3645" s="20"/>
      <c r="E3645" s="6"/>
      <c r="F3645" s="6"/>
      <c r="G3645" s="6"/>
      <c r="H3645" s="6"/>
      <c r="I3645" s="6"/>
      <c r="J3645" s="6"/>
      <c r="K3645" s="6"/>
      <c r="L3645" s="7"/>
    </row>
    <row r="3646" spans="1:12">
      <c r="A3646" s="18"/>
      <c r="B3646" s="20"/>
      <c r="C3646" s="20"/>
      <c r="D3646" s="20"/>
      <c r="E3646" s="6"/>
      <c r="F3646" s="6"/>
      <c r="G3646" s="6"/>
      <c r="H3646" s="6"/>
      <c r="I3646" s="6"/>
      <c r="J3646" s="6"/>
      <c r="K3646" s="6"/>
      <c r="L3646" s="7"/>
    </row>
    <row r="3647" spans="1:12">
      <c r="A3647" s="18"/>
      <c r="B3647" s="20"/>
      <c r="C3647" s="20"/>
      <c r="D3647" s="20"/>
      <c r="E3647" s="6"/>
      <c r="F3647" s="6"/>
      <c r="G3647" s="6"/>
      <c r="H3647" s="6"/>
      <c r="I3647" s="6"/>
      <c r="J3647" s="6"/>
      <c r="K3647" s="6"/>
      <c r="L3647" s="7"/>
    </row>
    <row r="3648" spans="1:12">
      <c r="A3648" s="18"/>
      <c r="B3648" s="20"/>
      <c r="C3648" s="20"/>
      <c r="D3648" s="20"/>
      <c r="E3648" s="6"/>
      <c r="F3648" s="6"/>
      <c r="G3648" s="6"/>
      <c r="H3648" s="6"/>
      <c r="I3648" s="6"/>
      <c r="J3648" s="6"/>
      <c r="K3648" s="6"/>
      <c r="L3648" s="7"/>
    </row>
    <row r="3649" spans="1:12">
      <c r="A3649" s="18"/>
      <c r="B3649" s="20"/>
      <c r="C3649" s="20"/>
      <c r="D3649" s="20"/>
      <c r="E3649" s="6"/>
      <c r="F3649" s="6"/>
      <c r="G3649" s="6"/>
      <c r="H3649" s="6"/>
      <c r="I3649" s="6"/>
      <c r="J3649" s="6"/>
      <c r="K3649" s="6"/>
      <c r="L3649" s="7"/>
    </row>
    <row r="3650" spans="1:12">
      <c r="A3650" s="18"/>
      <c r="B3650" s="20"/>
      <c r="C3650" s="20"/>
      <c r="D3650" s="20"/>
      <c r="E3650" s="6"/>
      <c r="F3650" s="6"/>
      <c r="G3650" s="6"/>
      <c r="H3650" s="6"/>
      <c r="I3650" s="6"/>
      <c r="J3650" s="6"/>
      <c r="K3650" s="6"/>
      <c r="L3650" s="7"/>
    </row>
    <row r="3651" spans="1:12">
      <c r="A3651" s="18"/>
      <c r="B3651" s="20"/>
      <c r="C3651" s="20"/>
      <c r="D3651" s="20"/>
      <c r="E3651" s="6"/>
      <c r="F3651" s="6"/>
      <c r="G3651" s="6"/>
      <c r="H3651" s="6"/>
      <c r="I3651" s="6"/>
      <c r="J3651" s="6"/>
      <c r="K3651" s="6"/>
      <c r="L3651" s="7"/>
    </row>
    <row r="3652" spans="1:12">
      <c r="A3652" s="18"/>
      <c r="B3652" s="20"/>
      <c r="C3652" s="20"/>
      <c r="D3652" s="20"/>
      <c r="E3652" s="6"/>
      <c r="F3652" s="6"/>
      <c r="G3652" s="6"/>
      <c r="H3652" s="6"/>
      <c r="I3652" s="6"/>
      <c r="J3652" s="6"/>
      <c r="K3652" s="6"/>
      <c r="L3652" s="7"/>
    </row>
    <row r="3653" spans="1:12">
      <c r="A3653" s="18"/>
      <c r="B3653" s="20"/>
      <c r="C3653" s="20"/>
      <c r="D3653" s="20"/>
      <c r="E3653" s="6"/>
      <c r="F3653" s="6"/>
      <c r="G3653" s="6"/>
      <c r="H3653" s="6"/>
      <c r="I3653" s="6"/>
      <c r="J3653" s="6"/>
      <c r="K3653" s="6"/>
      <c r="L3653" s="7"/>
    </row>
    <row r="3654" spans="1:12">
      <c r="A3654" s="18"/>
      <c r="B3654" s="20"/>
      <c r="C3654" s="20"/>
      <c r="D3654" s="20"/>
      <c r="E3654" s="6"/>
      <c r="F3654" s="6"/>
      <c r="G3654" s="6"/>
      <c r="H3654" s="6"/>
      <c r="I3654" s="6"/>
      <c r="J3654" s="6"/>
      <c r="K3654" s="6"/>
      <c r="L3654" s="7"/>
    </row>
    <row r="3655" spans="1:12">
      <c r="A3655" s="18"/>
      <c r="B3655" s="20"/>
      <c r="C3655" s="20"/>
      <c r="D3655" s="20"/>
      <c r="E3655" s="6"/>
      <c r="F3655" s="6"/>
      <c r="G3655" s="6"/>
      <c r="H3655" s="6"/>
      <c r="I3655" s="6"/>
      <c r="J3655" s="6"/>
      <c r="K3655" s="6"/>
      <c r="L3655" s="7"/>
    </row>
    <row r="3656" spans="1:12">
      <c r="A3656" s="18"/>
      <c r="B3656" s="20"/>
      <c r="C3656" s="20"/>
      <c r="D3656" s="20"/>
      <c r="E3656" s="6"/>
      <c r="F3656" s="6"/>
      <c r="G3656" s="6"/>
      <c r="H3656" s="6"/>
      <c r="I3656" s="6"/>
      <c r="J3656" s="6"/>
      <c r="K3656" s="6"/>
      <c r="L3656" s="7"/>
    </row>
    <row r="3657" spans="1:12">
      <c r="A3657" s="18"/>
      <c r="B3657" s="20"/>
      <c r="C3657" s="20"/>
      <c r="D3657" s="20"/>
      <c r="E3657" s="6"/>
      <c r="F3657" s="6"/>
      <c r="G3657" s="6"/>
      <c r="H3657" s="6"/>
      <c r="I3657" s="6"/>
      <c r="J3657" s="6"/>
      <c r="K3657" s="6"/>
      <c r="L3657" s="7"/>
    </row>
    <row r="3658" spans="1:12">
      <c r="A3658" s="18"/>
      <c r="B3658" s="20"/>
      <c r="C3658" s="20"/>
      <c r="D3658" s="20"/>
      <c r="E3658" s="6"/>
      <c r="F3658" s="6"/>
      <c r="G3658" s="6"/>
      <c r="H3658" s="6"/>
      <c r="I3658" s="6"/>
      <c r="J3658" s="6"/>
      <c r="K3658" s="6"/>
      <c r="L3658" s="7"/>
    </row>
    <row r="3659" spans="1:12">
      <c r="A3659" s="18"/>
      <c r="B3659" s="20"/>
      <c r="C3659" s="20"/>
      <c r="D3659" s="20"/>
      <c r="E3659" s="6"/>
      <c r="F3659" s="6"/>
      <c r="G3659" s="6"/>
      <c r="H3659" s="6"/>
      <c r="I3659" s="6"/>
      <c r="J3659" s="6"/>
      <c r="K3659" s="6"/>
      <c r="L3659" s="7"/>
    </row>
    <row r="3660" spans="1:12">
      <c r="A3660" s="18"/>
      <c r="B3660" s="20"/>
      <c r="C3660" s="20"/>
      <c r="D3660" s="20"/>
      <c r="E3660" s="6"/>
      <c r="F3660" s="6"/>
      <c r="G3660" s="6"/>
      <c r="H3660" s="6"/>
      <c r="I3660" s="6"/>
      <c r="J3660" s="6"/>
      <c r="K3660" s="6"/>
      <c r="L3660" s="7"/>
    </row>
    <row r="3661" spans="1:12">
      <c r="A3661" s="18"/>
      <c r="B3661" s="20"/>
      <c r="C3661" s="20"/>
      <c r="D3661" s="20"/>
      <c r="E3661" s="6"/>
      <c r="F3661" s="6"/>
      <c r="G3661" s="6"/>
      <c r="H3661" s="6"/>
      <c r="I3661" s="6"/>
      <c r="J3661" s="6"/>
      <c r="K3661" s="6"/>
      <c r="L3661" s="7"/>
    </row>
    <row r="3662" spans="1:12">
      <c r="A3662" s="18"/>
      <c r="B3662" s="20"/>
      <c r="C3662" s="20"/>
      <c r="D3662" s="20"/>
      <c r="E3662" s="6"/>
      <c r="F3662" s="6"/>
      <c r="G3662" s="6"/>
      <c r="H3662" s="6"/>
      <c r="I3662" s="6"/>
      <c r="J3662" s="6"/>
      <c r="K3662" s="6"/>
      <c r="L3662" s="7"/>
    </row>
    <row r="3663" spans="1:12">
      <c r="A3663" s="18"/>
      <c r="B3663" s="20"/>
      <c r="C3663" s="20"/>
      <c r="D3663" s="20"/>
      <c r="E3663" s="6"/>
      <c r="F3663" s="6"/>
      <c r="G3663" s="6"/>
      <c r="H3663" s="6"/>
      <c r="I3663" s="6"/>
      <c r="J3663" s="6"/>
      <c r="K3663" s="6"/>
      <c r="L3663" s="7"/>
    </row>
    <row r="3664" spans="1:12">
      <c r="A3664" s="18"/>
      <c r="B3664" s="20"/>
      <c r="C3664" s="20"/>
      <c r="D3664" s="20"/>
      <c r="E3664" s="6"/>
      <c r="F3664" s="6"/>
      <c r="G3664" s="6"/>
      <c r="H3664" s="6"/>
      <c r="I3664" s="6"/>
      <c r="J3664" s="6"/>
      <c r="K3664" s="6"/>
      <c r="L3664" s="7"/>
    </row>
    <row r="3665" spans="1:12">
      <c r="A3665" s="18"/>
      <c r="B3665" s="20"/>
      <c r="C3665" s="20"/>
      <c r="D3665" s="20"/>
      <c r="E3665" s="6"/>
      <c r="F3665" s="6"/>
      <c r="G3665" s="6"/>
      <c r="H3665" s="6"/>
      <c r="I3665" s="6"/>
      <c r="J3665" s="6"/>
      <c r="K3665" s="6"/>
      <c r="L3665" s="7"/>
    </row>
    <row r="3666" spans="1:12">
      <c r="A3666" s="18"/>
      <c r="B3666" s="20"/>
      <c r="C3666" s="20"/>
      <c r="D3666" s="20"/>
      <c r="E3666" s="6"/>
      <c r="F3666" s="6"/>
      <c r="G3666" s="6"/>
      <c r="H3666" s="6"/>
      <c r="I3666" s="6"/>
      <c r="J3666" s="6"/>
      <c r="K3666" s="6"/>
      <c r="L3666" s="7"/>
    </row>
    <row r="3667" spans="1:12">
      <c r="A3667" s="18"/>
      <c r="B3667" s="20"/>
      <c r="C3667" s="20"/>
      <c r="D3667" s="20"/>
      <c r="E3667" s="6"/>
      <c r="F3667" s="6"/>
      <c r="G3667" s="6"/>
      <c r="H3667" s="6"/>
      <c r="I3667" s="6"/>
      <c r="J3667" s="6"/>
      <c r="K3667" s="6"/>
      <c r="L3667" s="7"/>
    </row>
    <row r="3668" spans="1:12">
      <c r="A3668" s="18"/>
      <c r="B3668" s="20"/>
      <c r="C3668" s="20"/>
      <c r="D3668" s="20"/>
      <c r="E3668" s="6"/>
      <c r="F3668" s="6"/>
      <c r="G3668" s="6"/>
      <c r="H3668" s="6"/>
      <c r="I3668" s="6"/>
      <c r="J3668" s="6"/>
      <c r="K3668" s="6"/>
      <c r="L3668" s="7"/>
    </row>
    <row r="3669" spans="1:12">
      <c r="A3669" s="18"/>
      <c r="B3669" s="20"/>
      <c r="C3669" s="20"/>
      <c r="D3669" s="20"/>
      <c r="E3669" s="6"/>
      <c r="F3669" s="6"/>
      <c r="G3669" s="6"/>
      <c r="H3669" s="6"/>
      <c r="I3669" s="6"/>
      <c r="J3669" s="6"/>
      <c r="K3669" s="6"/>
      <c r="L3669" s="7"/>
    </row>
    <row r="3670" spans="1:12">
      <c r="A3670" s="18"/>
      <c r="B3670" s="20"/>
      <c r="C3670" s="20"/>
      <c r="D3670" s="20"/>
      <c r="E3670" s="6"/>
      <c r="F3670" s="6"/>
      <c r="G3670" s="6"/>
      <c r="H3670" s="6"/>
      <c r="I3670" s="6"/>
      <c r="J3670" s="6"/>
      <c r="K3670" s="6"/>
      <c r="L3670" s="7"/>
    </row>
    <row r="3671" spans="1:12">
      <c r="A3671" s="18"/>
      <c r="B3671" s="20"/>
      <c r="C3671" s="20"/>
      <c r="D3671" s="20"/>
      <c r="E3671" s="6"/>
      <c r="F3671" s="6"/>
      <c r="G3671" s="6"/>
      <c r="H3671" s="6"/>
      <c r="I3671" s="6"/>
      <c r="J3671" s="6"/>
      <c r="K3671" s="6"/>
      <c r="L3671" s="7"/>
    </row>
    <row r="3672" spans="1:12">
      <c r="A3672" s="18"/>
      <c r="B3672" s="20"/>
      <c r="C3672" s="20"/>
      <c r="D3672" s="20"/>
      <c r="E3672" s="6"/>
      <c r="F3672" s="6"/>
      <c r="G3672" s="6"/>
      <c r="H3672" s="6"/>
      <c r="I3672" s="6"/>
      <c r="J3672" s="6"/>
      <c r="K3672" s="6"/>
      <c r="L3672" s="7"/>
    </row>
    <row r="3673" spans="1:12">
      <c r="A3673" s="18"/>
      <c r="B3673" s="20"/>
      <c r="C3673" s="20"/>
      <c r="D3673" s="20"/>
      <c r="E3673" s="6"/>
      <c r="F3673" s="6"/>
      <c r="G3673" s="6"/>
      <c r="H3673" s="6"/>
      <c r="I3673" s="6"/>
      <c r="J3673" s="6"/>
      <c r="K3673" s="6"/>
      <c r="L3673" s="7"/>
    </row>
    <row r="3674" spans="1:12">
      <c r="A3674" s="18"/>
      <c r="B3674" s="20"/>
      <c r="C3674" s="20"/>
      <c r="D3674" s="20"/>
      <c r="E3674" s="6"/>
      <c r="F3674" s="6"/>
      <c r="G3674" s="6"/>
      <c r="H3674" s="6"/>
      <c r="I3674" s="6"/>
      <c r="J3674" s="6"/>
      <c r="K3674" s="6"/>
      <c r="L3674" s="7"/>
    </row>
    <row r="3675" spans="1:12">
      <c r="A3675" s="18"/>
      <c r="B3675" s="20"/>
      <c r="C3675" s="20"/>
      <c r="D3675" s="20"/>
      <c r="E3675" s="6"/>
      <c r="F3675" s="6"/>
      <c r="G3675" s="6"/>
      <c r="H3675" s="6"/>
      <c r="I3675" s="6"/>
      <c r="J3675" s="6"/>
      <c r="K3675" s="6"/>
      <c r="L3675" s="7"/>
    </row>
    <row r="3676" spans="1:12">
      <c r="A3676" s="18"/>
      <c r="B3676" s="20"/>
      <c r="C3676" s="20"/>
      <c r="D3676" s="20"/>
      <c r="E3676" s="6"/>
      <c r="F3676" s="6"/>
      <c r="G3676" s="6"/>
      <c r="H3676" s="6"/>
      <c r="I3676" s="6"/>
      <c r="J3676" s="6"/>
      <c r="K3676" s="6"/>
      <c r="L3676" s="7"/>
    </row>
    <row r="3677" spans="1:12">
      <c r="A3677" s="18"/>
      <c r="B3677" s="20"/>
      <c r="C3677" s="20"/>
      <c r="D3677" s="20"/>
      <c r="E3677" s="6"/>
      <c r="F3677" s="6"/>
      <c r="G3677" s="6"/>
      <c r="H3677" s="6"/>
      <c r="I3677" s="6"/>
      <c r="J3677" s="6"/>
      <c r="K3677" s="6"/>
      <c r="L3677" s="7"/>
    </row>
    <row r="3678" spans="1:12">
      <c r="A3678" s="18"/>
      <c r="B3678" s="20"/>
      <c r="C3678" s="20"/>
      <c r="D3678" s="20"/>
      <c r="E3678" s="6"/>
      <c r="F3678" s="6"/>
      <c r="G3678" s="6"/>
      <c r="H3678" s="6"/>
      <c r="I3678" s="6"/>
      <c r="J3678" s="6"/>
      <c r="K3678" s="6"/>
      <c r="L3678" s="7"/>
    </row>
    <row r="3679" spans="1:12">
      <c r="A3679" s="18"/>
      <c r="B3679" s="20"/>
      <c r="C3679" s="20"/>
      <c r="D3679" s="20"/>
      <c r="E3679" s="6"/>
      <c r="F3679" s="6"/>
      <c r="G3679" s="6"/>
      <c r="H3679" s="6"/>
      <c r="I3679" s="6"/>
      <c r="J3679" s="6"/>
      <c r="K3679" s="6"/>
      <c r="L3679" s="7"/>
    </row>
    <row r="3680" spans="1:12">
      <c r="A3680" s="18"/>
      <c r="B3680" s="20"/>
      <c r="C3680" s="20"/>
      <c r="D3680" s="20"/>
      <c r="E3680" s="6"/>
      <c r="F3680" s="6"/>
      <c r="G3680" s="6"/>
      <c r="H3680" s="6"/>
      <c r="I3680" s="6"/>
      <c r="J3680" s="6"/>
      <c r="K3680" s="6"/>
      <c r="L3680" s="7"/>
    </row>
    <row r="3681" spans="1:12">
      <c r="A3681" s="18"/>
      <c r="B3681" s="20"/>
      <c r="C3681" s="20"/>
      <c r="D3681" s="20"/>
      <c r="E3681" s="6"/>
      <c r="F3681" s="6"/>
      <c r="G3681" s="6"/>
      <c r="H3681" s="6"/>
      <c r="I3681" s="6"/>
      <c r="J3681" s="6"/>
      <c r="K3681" s="6"/>
      <c r="L3681" s="7"/>
    </row>
    <row r="3682" spans="1:12">
      <c r="A3682" s="18"/>
      <c r="B3682" s="20"/>
      <c r="C3682" s="20"/>
      <c r="D3682" s="20"/>
      <c r="E3682" s="6"/>
      <c r="F3682" s="6"/>
      <c r="G3682" s="6"/>
      <c r="H3682" s="6"/>
      <c r="I3682" s="6"/>
      <c r="J3682" s="6"/>
      <c r="K3682" s="6"/>
      <c r="L3682" s="7"/>
    </row>
    <row r="3683" spans="1:12">
      <c r="A3683" s="18"/>
      <c r="B3683" s="20"/>
      <c r="C3683" s="20"/>
      <c r="D3683" s="20"/>
      <c r="E3683" s="6"/>
      <c r="F3683" s="6"/>
      <c r="G3683" s="6"/>
      <c r="H3683" s="6"/>
      <c r="I3683" s="6"/>
      <c r="J3683" s="6"/>
      <c r="K3683" s="6"/>
      <c r="L3683" s="7"/>
    </row>
    <row r="3684" spans="1:12">
      <c r="A3684" s="18"/>
      <c r="B3684" s="20"/>
      <c r="C3684" s="20"/>
      <c r="D3684" s="20"/>
      <c r="E3684" s="6"/>
      <c r="F3684" s="6"/>
      <c r="G3684" s="6"/>
      <c r="H3684" s="6"/>
      <c r="I3684" s="6"/>
      <c r="J3684" s="6"/>
      <c r="K3684" s="6"/>
      <c r="L3684" s="7"/>
    </row>
    <row r="3685" spans="1:12">
      <c r="A3685" s="18"/>
      <c r="B3685" s="20"/>
      <c r="C3685" s="20"/>
      <c r="D3685" s="20"/>
      <c r="E3685" s="6"/>
      <c r="F3685" s="6"/>
      <c r="G3685" s="6"/>
      <c r="H3685" s="6"/>
      <c r="I3685" s="6"/>
      <c r="J3685" s="6"/>
      <c r="K3685" s="6"/>
      <c r="L3685" s="7"/>
    </row>
    <row r="3686" spans="1:12">
      <c r="A3686" s="18"/>
      <c r="B3686" s="20"/>
      <c r="C3686" s="20"/>
      <c r="D3686" s="20"/>
      <c r="E3686" s="6"/>
      <c r="F3686" s="6"/>
      <c r="G3686" s="6"/>
      <c r="H3686" s="6"/>
      <c r="I3686" s="6"/>
      <c r="J3686" s="6"/>
      <c r="K3686" s="6"/>
      <c r="L3686" s="7"/>
    </row>
    <row r="3687" spans="1:12">
      <c r="A3687" s="18"/>
      <c r="B3687" s="20"/>
      <c r="C3687" s="20"/>
      <c r="D3687" s="20"/>
      <c r="E3687" s="6"/>
      <c r="F3687" s="6"/>
      <c r="G3687" s="6"/>
      <c r="H3687" s="6"/>
      <c r="I3687" s="6"/>
      <c r="J3687" s="6"/>
      <c r="K3687" s="6"/>
      <c r="L3687" s="7"/>
    </row>
    <row r="3688" spans="1:12">
      <c r="A3688" s="18"/>
      <c r="B3688" s="20"/>
      <c r="C3688" s="20"/>
      <c r="D3688" s="20"/>
      <c r="E3688" s="6"/>
      <c r="F3688" s="6"/>
      <c r="G3688" s="6"/>
      <c r="H3688" s="6"/>
      <c r="I3688" s="6"/>
      <c r="J3688" s="6"/>
      <c r="K3688" s="6"/>
      <c r="L3688" s="7"/>
    </row>
    <row r="3689" spans="1:12">
      <c r="A3689" s="18"/>
      <c r="B3689" s="20"/>
      <c r="C3689" s="20"/>
      <c r="D3689" s="20"/>
      <c r="E3689" s="6"/>
      <c r="F3689" s="6"/>
      <c r="G3689" s="6"/>
      <c r="H3689" s="6"/>
      <c r="I3689" s="6"/>
      <c r="J3689" s="6"/>
      <c r="K3689" s="6"/>
      <c r="L3689" s="7"/>
    </row>
    <row r="3690" spans="1:12">
      <c r="A3690" s="18"/>
      <c r="B3690" s="20"/>
      <c r="C3690" s="20"/>
      <c r="D3690" s="20"/>
      <c r="E3690" s="6"/>
      <c r="F3690" s="6"/>
      <c r="G3690" s="6"/>
      <c r="H3690" s="6"/>
      <c r="I3690" s="6"/>
      <c r="J3690" s="6"/>
      <c r="K3690" s="6"/>
      <c r="L3690" s="7"/>
    </row>
    <row r="3691" spans="1:12">
      <c r="A3691" s="18"/>
      <c r="B3691" s="20"/>
      <c r="C3691" s="20"/>
      <c r="D3691" s="20"/>
      <c r="E3691" s="6"/>
      <c r="F3691" s="6"/>
      <c r="G3691" s="6"/>
      <c r="H3691" s="6"/>
      <c r="I3691" s="6"/>
      <c r="J3691" s="6"/>
      <c r="K3691" s="6"/>
      <c r="L3691" s="7"/>
    </row>
    <row r="3692" spans="1:12">
      <c r="A3692" s="18"/>
      <c r="B3692" s="20"/>
      <c r="C3692" s="20"/>
      <c r="D3692" s="20"/>
      <c r="E3692" s="6"/>
      <c r="F3692" s="6"/>
      <c r="G3692" s="6"/>
      <c r="H3692" s="6"/>
      <c r="I3692" s="6"/>
      <c r="J3692" s="6"/>
      <c r="K3692" s="6"/>
      <c r="L3692" s="7"/>
    </row>
    <row r="3693" spans="1:12">
      <c r="A3693" s="18"/>
      <c r="B3693" s="20"/>
      <c r="C3693" s="20"/>
      <c r="D3693" s="20"/>
      <c r="E3693" s="6"/>
      <c r="F3693" s="6"/>
      <c r="G3693" s="6"/>
      <c r="H3693" s="6"/>
      <c r="I3693" s="6"/>
      <c r="J3693" s="6"/>
      <c r="K3693" s="6"/>
      <c r="L3693" s="7"/>
    </row>
    <row r="3694" spans="1:12">
      <c r="A3694" s="18"/>
      <c r="B3694" s="20"/>
      <c r="C3694" s="20"/>
      <c r="D3694" s="20"/>
      <c r="E3694" s="6"/>
      <c r="F3694" s="6"/>
      <c r="G3694" s="6"/>
      <c r="H3694" s="6"/>
      <c r="I3694" s="6"/>
      <c r="J3694" s="6"/>
      <c r="K3694" s="6"/>
      <c r="L3694" s="7"/>
    </row>
    <row r="3695" spans="1:12">
      <c r="A3695" s="18"/>
      <c r="B3695" s="20"/>
      <c r="C3695" s="20"/>
      <c r="D3695" s="20"/>
      <c r="E3695" s="6"/>
      <c r="F3695" s="6"/>
      <c r="G3695" s="6"/>
      <c r="H3695" s="6"/>
      <c r="I3695" s="6"/>
      <c r="J3695" s="6"/>
      <c r="K3695" s="6"/>
      <c r="L3695" s="7"/>
    </row>
    <row r="3696" spans="1:12">
      <c r="A3696" s="18"/>
      <c r="B3696" s="20"/>
      <c r="C3696" s="20"/>
      <c r="D3696" s="20"/>
      <c r="E3696" s="6"/>
      <c r="F3696" s="6"/>
      <c r="G3696" s="6"/>
      <c r="H3696" s="6"/>
      <c r="I3696" s="6"/>
      <c r="J3696" s="6"/>
      <c r="K3696" s="6"/>
      <c r="L3696" s="7"/>
    </row>
    <row r="3697" spans="1:12">
      <c r="A3697" s="21"/>
      <c r="B3697" s="6"/>
      <c r="C3697" s="6"/>
      <c r="D3697" s="19"/>
      <c r="E3697" s="6"/>
      <c r="F3697" s="6"/>
      <c r="G3697" s="6"/>
      <c r="H3697" s="6"/>
      <c r="I3697" s="6"/>
      <c r="J3697" s="6"/>
      <c r="K3697" s="6"/>
      <c r="L3697" s="7"/>
    </row>
    <row r="3698" spans="1:12">
      <c r="A3698" s="21"/>
      <c r="B3698" s="6"/>
      <c r="C3698" s="6"/>
      <c r="D3698" s="19"/>
      <c r="E3698" s="6"/>
      <c r="F3698" s="6"/>
      <c r="G3698" s="6"/>
      <c r="H3698" s="6"/>
      <c r="I3698" s="6"/>
      <c r="J3698" s="6"/>
      <c r="K3698" s="6"/>
      <c r="L3698" s="7"/>
    </row>
    <row r="3699" spans="1:12">
      <c r="A3699" s="18"/>
      <c r="B3699" s="20"/>
      <c r="C3699" s="20"/>
      <c r="D3699" s="20"/>
      <c r="E3699" s="6"/>
      <c r="F3699" s="6"/>
      <c r="G3699" s="6"/>
      <c r="H3699" s="6"/>
      <c r="I3699" s="6"/>
      <c r="J3699" s="6"/>
      <c r="K3699" s="6"/>
      <c r="L3699" s="7"/>
    </row>
    <row r="3700" spans="1:12">
      <c r="A3700" s="18"/>
      <c r="B3700" s="20"/>
      <c r="C3700" s="20"/>
      <c r="D3700" s="20"/>
      <c r="E3700" s="6"/>
      <c r="F3700" s="6"/>
      <c r="G3700" s="6"/>
      <c r="H3700" s="6"/>
      <c r="I3700" s="6"/>
      <c r="J3700" s="6"/>
      <c r="K3700" s="6"/>
      <c r="L3700" s="7"/>
    </row>
    <row r="3701" spans="1:12">
      <c r="A3701" s="18"/>
      <c r="B3701" s="20"/>
      <c r="C3701" s="20"/>
      <c r="D3701" s="20"/>
      <c r="E3701" s="6"/>
      <c r="F3701" s="6"/>
      <c r="G3701" s="6"/>
      <c r="H3701" s="6"/>
      <c r="I3701" s="6"/>
      <c r="J3701" s="6"/>
      <c r="K3701" s="6"/>
      <c r="L3701" s="7"/>
    </row>
    <row r="3702" spans="1:12">
      <c r="A3702" s="18"/>
      <c r="B3702" s="20"/>
      <c r="C3702" s="20"/>
      <c r="D3702" s="20"/>
      <c r="E3702" s="6"/>
      <c r="F3702" s="6"/>
      <c r="G3702" s="6"/>
      <c r="H3702" s="6"/>
      <c r="I3702" s="6"/>
      <c r="J3702" s="6"/>
      <c r="K3702" s="6"/>
      <c r="L3702" s="7"/>
    </row>
    <row r="3703" spans="1:12">
      <c r="A3703" s="18"/>
      <c r="B3703" s="20"/>
      <c r="C3703" s="20"/>
      <c r="D3703" s="20"/>
      <c r="E3703" s="6"/>
      <c r="F3703" s="6"/>
      <c r="G3703" s="6"/>
      <c r="H3703" s="6"/>
      <c r="I3703" s="6"/>
      <c r="J3703" s="6"/>
      <c r="K3703" s="6"/>
      <c r="L3703" s="7"/>
    </row>
    <row r="3704" spans="1:12">
      <c r="A3704" s="18"/>
      <c r="B3704" s="20"/>
      <c r="C3704" s="20"/>
      <c r="D3704" s="20"/>
      <c r="E3704" s="6"/>
      <c r="F3704" s="6"/>
      <c r="G3704" s="6"/>
      <c r="H3704" s="6"/>
      <c r="I3704" s="6"/>
      <c r="J3704" s="6"/>
      <c r="K3704" s="6"/>
      <c r="L3704" s="7"/>
    </row>
    <row r="3705" spans="1:12">
      <c r="A3705" s="18"/>
      <c r="B3705" s="20"/>
      <c r="C3705" s="20"/>
      <c r="D3705" s="20"/>
      <c r="E3705" s="6"/>
      <c r="F3705" s="6"/>
      <c r="G3705" s="6"/>
      <c r="H3705" s="6"/>
      <c r="I3705" s="6"/>
      <c r="J3705" s="6"/>
      <c r="K3705" s="6"/>
      <c r="L3705" s="7"/>
    </row>
    <row r="3706" spans="1:12">
      <c r="A3706" s="18"/>
      <c r="B3706" s="20"/>
      <c r="C3706" s="20"/>
      <c r="D3706" s="20"/>
      <c r="E3706" s="6"/>
      <c r="F3706" s="6"/>
      <c r="G3706" s="6"/>
      <c r="H3706" s="6"/>
      <c r="I3706" s="6"/>
      <c r="J3706" s="6"/>
      <c r="K3706" s="6"/>
      <c r="L3706" s="7"/>
    </row>
    <row r="3707" spans="1:12">
      <c r="A3707" s="18"/>
      <c r="B3707" s="20"/>
      <c r="C3707" s="20"/>
      <c r="D3707" s="20"/>
      <c r="E3707" s="6"/>
      <c r="F3707" s="6"/>
      <c r="G3707" s="6"/>
      <c r="H3707" s="6"/>
      <c r="I3707" s="6"/>
      <c r="J3707" s="6"/>
      <c r="K3707" s="6"/>
      <c r="L3707" s="7"/>
    </row>
    <row r="3708" spans="1:12">
      <c r="A3708" s="18"/>
      <c r="B3708" s="20"/>
      <c r="C3708" s="20"/>
      <c r="D3708" s="20"/>
      <c r="E3708" s="6"/>
      <c r="F3708" s="6"/>
      <c r="G3708" s="6"/>
      <c r="H3708" s="6"/>
      <c r="I3708" s="6"/>
      <c r="J3708" s="6"/>
      <c r="K3708" s="6"/>
      <c r="L3708" s="7"/>
    </row>
    <row r="3709" spans="1:12">
      <c r="A3709" s="18"/>
      <c r="B3709" s="20"/>
      <c r="C3709" s="20"/>
      <c r="D3709" s="20"/>
      <c r="E3709" s="6"/>
      <c r="F3709" s="6"/>
      <c r="G3709" s="6"/>
      <c r="H3709" s="6"/>
      <c r="I3709" s="6"/>
      <c r="J3709" s="6"/>
      <c r="K3709" s="6"/>
      <c r="L3709" s="7"/>
    </row>
    <row r="3710" spans="1:12">
      <c r="A3710" s="18"/>
      <c r="B3710" s="20"/>
      <c r="C3710" s="20"/>
      <c r="D3710" s="20"/>
      <c r="E3710" s="6"/>
      <c r="F3710" s="6"/>
      <c r="G3710" s="6"/>
      <c r="H3710" s="6"/>
      <c r="I3710" s="6"/>
      <c r="J3710" s="6"/>
      <c r="K3710" s="6"/>
      <c r="L3710" s="7"/>
    </row>
    <row r="3711" spans="1:12">
      <c r="A3711" s="18"/>
      <c r="B3711" s="20"/>
      <c r="C3711" s="20"/>
      <c r="D3711" s="20"/>
      <c r="E3711" s="6"/>
      <c r="F3711" s="6"/>
      <c r="G3711" s="6"/>
      <c r="H3711" s="6"/>
      <c r="I3711" s="6"/>
      <c r="J3711" s="6"/>
      <c r="K3711" s="6"/>
      <c r="L3711" s="7"/>
    </row>
    <row r="3712" spans="1:12">
      <c r="A3712" s="18"/>
      <c r="B3712" s="20"/>
      <c r="C3712" s="20"/>
      <c r="D3712" s="20"/>
      <c r="E3712" s="6"/>
      <c r="F3712" s="6"/>
      <c r="G3712" s="6"/>
      <c r="H3712" s="6"/>
      <c r="I3712" s="6"/>
      <c r="J3712" s="6"/>
      <c r="K3712" s="6"/>
      <c r="L3712" s="7"/>
    </row>
    <row r="3713" spans="1:12">
      <c r="A3713" s="18"/>
      <c r="B3713" s="20"/>
      <c r="C3713" s="20"/>
      <c r="D3713" s="20"/>
      <c r="E3713" s="6"/>
      <c r="F3713" s="6"/>
      <c r="G3713" s="6"/>
      <c r="H3713" s="6"/>
      <c r="I3713" s="6"/>
      <c r="J3713" s="6"/>
      <c r="K3713" s="6"/>
      <c r="L3713" s="7"/>
    </row>
    <row r="3714" spans="1:12">
      <c r="A3714" s="18"/>
      <c r="B3714" s="20"/>
      <c r="C3714" s="20"/>
      <c r="D3714" s="20"/>
      <c r="E3714" s="6"/>
      <c r="F3714" s="6"/>
      <c r="G3714" s="6"/>
      <c r="H3714" s="6"/>
      <c r="I3714" s="6"/>
      <c r="J3714" s="6"/>
      <c r="K3714" s="6"/>
      <c r="L3714" s="7"/>
    </row>
    <row r="3715" spans="1:12">
      <c r="A3715" s="18"/>
      <c r="B3715" s="20"/>
      <c r="C3715" s="20"/>
      <c r="D3715" s="20"/>
      <c r="E3715" s="6"/>
      <c r="F3715" s="6"/>
      <c r="G3715" s="6"/>
      <c r="H3715" s="6"/>
      <c r="I3715" s="6"/>
      <c r="J3715" s="6"/>
      <c r="K3715" s="6"/>
      <c r="L3715" s="7"/>
    </row>
    <row r="3716" spans="1:12">
      <c r="A3716" s="18"/>
      <c r="B3716" s="20"/>
      <c r="C3716" s="20"/>
      <c r="D3716" s="20"/>
      <c r="E3716" s="6"/>
      <c r="F3716" s="6"/>
      <c r="G3716" s="6"/>
      <c r="H3716" s="6"/>
      <c r="I3716" s="6"/>
      <c r="J3716" s="6"/>
      <c r="K3716" s="6"/>
      <c r="L3716" s="7"/>
    </row>
    <row r="3717" spans="1:12">
      <c r="A3717" s="18"/>
      <c r="B3717" s="20"/>
      <c r="C3717" s="20"/>
      <c r="D3717" s="20"/>
      <c r="E3717" s="6"/>
      <c r="F3717" s="6"/>
      <c r="G3717" s="6"/>
      <c r="H3717" s="6"/>
      <c r="I3717" s="6"/>
      <c r="J3717" s="6"/>
      <c r="K3717" s="6"/>
      <c r="L3717" s="7"/>
    </row>
    <row r="3718" spans="1:12">
      <c r="A3718" s="18"/>
      <c r="B3718" s="20"/>
      <c r="C3718" s="20"/>
      <c r="D3718" s="20"/>
      <c r="E3718" s="6"/>
      <c r="F3718" s="6"/>
      <c r="G3718" s="6"/>
      <c r="H3718" s="6"/>
      <c r="I3718" s="6"/>
      <c r="J3718" s="6"/>
      <c r="K3718" s="6"/>
      <c r="L3718" s="7"/>
    </row>
    <row r="3719" spans="1:12">
      <c r="A3719" s="18"/>
      <c r="B3719" s="20"/>
      <c r="C3719" s="20"/>
      <c r="D3719" s="20"/>
      <c r="E3719" s="6"/>
      <c r="F3719" s="6"/>
      <c r="G3719" s="6"/>
      <c r="H3719" s="6"/>
      <c r="I3719" s="6"/>
      <c r="J3719" s="6"/>
      <c r="K3719" s="6"/>
      <c r="L3719" s="7"/>
    </row>
    <row r="3720" spans="1:12">
      <c r="A3720" s="18"/>
      <c r="B3720" s="20"/>
      <c r="C3720" s="20"/>
      <c r="D3720" s="20"/>
      <c r="E3720" s="6"/>
      <c r="F3720" s="6"/>
      <c r="G3720" s="6"/>
      <c r="H3720" s="6"/>
      <c r="I3720" s="6"/>
      <c r="J3720" s="6"/>
      <c r="K3720" s="6"/>
      <c r="L3720" s="7"/>
    </row>
    <row r="3721" spans="1:12">
      <c r="A3721" s="18"/>
      <c r="B3721" s="20"/>
      <c r="C3721" s="20"/>
      <c r="D3721" s="20"/>
      <c r="E3721" s="6"/>
      <c r="F3721" s="6"/>
      <c r="G3721" s="6"/>
      <c r="H3721" s="6"/>
      <c r="I3721" s="6"/>
      <c r="J3721" s="6"/>
      <c r="K3721" s="6"/>
      <c r="L3721" s="7"/>
    </row>
    <row r="3722" spans="1:12">
      <c r="A3722" s="18"/>
      <c r="B3722" s="20"/>
      <c r="C3722" s="20"/>
      <c r="D3722" s="20"/>
      <c r="E3722" s="6"/>
      <c r="F3722" s="6"/>
      <c r="G3722" s="6"/>
      <c r="H3722" s="6"/>
      <c r="I3722" s="6"/>
      <c r="J3722" s="6"/>
      <c r="K3722" s="6"/>
      <c r="L3722" s="7"/>
    </row>
    <row r="3723" spans="1:12">
      <c r="A3723" s="18"/>
      <c r="B3723" s="20"/>
      <c r="C3723" s="20"/>
      <c r="D3723" s="20"/>
      <c r="E3723" s="6"/>
      <c r="F3723" s="6"/>
      <c r="G3723" s="6"/>
      <c r="H3723" s="6"/>
      <c r="I3723" s="6"/>
      <c r="J3723" s="6"/>
      <c r="K3723" s="6"/>
      <c r="L3723" s="7"/>
    </row>
    <row r="3724" spans="1:12">
      <c r="A3724" s="18"/>
      <c r="B3724" s="20"/>
      <c r="C3724" s="20"/>
      <c r="D3724" s="20"/>
      <c r="E3724" s="6"/>
      <c r="F3724" s="6"/>
      <c r="G3724" s="6"/>
      <c r="H3724" s="6"/>
      <c r="I3724" s="6"/>
      <c r="J3724" s="6"/>
      <c r="K3724" s="6"/>
      <c r="L3724" s="7"/>
    </row>
    <row r="3725" spans="1:12">
      <c r="A3725" s="18"/>
      <c r="B3725" s="20"/>
      <c r="C3725" s="20"/>
      <c r="D3725" s="20"/>
      <c r="E3725" s="6"/>
      <c r="F3725" s="6"/>
      <c r="G3725" s="6"/>
      <c r="H3725" s="6"/>
      <c r="I3725" s="6"/>
      <c r="J3725" s="6"/>
      <c r="K3725" s="6"/>
      <c r="L3725" s="7"/>
    </row>
    <row r="3726" spans="1:12">
      <c r="A3726" s="18"/>
      <c r="B3726" s="20"/>
      <c r="C3726" s="20"/>
      <c r="D3726" s="20"/>
      <c r="E3726" s="6"/>
      <c r="F3726" s="6"/>
      <c r="G3726" s="6"/>
      <c r="H3726" s="6"/>
      <c r="I3726" s="6"/>
      <c r="J3726" s="6"/>
      <c r="K3726" s="6"/>
      <c r="L3726" s="7"/>
    </row>
    <row r="3727" spans="1:12">
      <c r="A3727" s="18"/>
      <c r="B3727" s="20"/>
      <c r="C3727" s="20"/>
      <c r="D3727" s="20"/>
      <c r="E3727" s="6"/>
      <c r="F3727" s="6"/>
      <c r="G3727" s="6"/>
      <c r="H3727" s="6"/>
      <c r="I3727" s="6"/>
      <c r="J3727" s="6"/>
      <c r="K3727" s="6"/>
      <c r="L3727" s="7"/>
    </row>
    <row r="3728" spans="1:12">
      <c r="A3728" s="18"/>
      <c r="B3728" s="20"/>
      <c r="C3728" s="20"/>
      <c r="D3728" s="20"/>
      <c r="E3728" s="6"/>
      <c r="F3728" s="6"/>
      <c r="G3728" s="6"/>
      <c r="H3728" s="6"/>
      <c r="I3728" s="6"/>
      <c r="J3728" s="6"/>
      <c r="K3728" s="6"/>
      <c r="L3728" s="7"/>
    </row>
    <row r="3729" spans="1:12">
      <c r="A3729" s="18"/>
      <c r="B3729" s="20"/>
      <c r="C3729" s="20"/>
      <c r="D3729" s="20"/>
      <c r="E3729" s="6"/>
      <c r="F3729" s="6"/>
      <c r="G3729" s="6"/>
      <c r="H3729" s="6"/>
      <c r="I3729" s="6"/>
      <c r="J3729" s="6"/>
      <c r="K3729" s="6"/>
      <c r="L3729" s="7"/>
    </row>
    <row r="3730" spans="1:12">
      <c r="A3730" s="18"/>
      <c r="B3730" s="20"/>
      <c r="C3730" s="20"/>
      <c r="D3730" s="20"/>
      <c r="E3730" s="6"/>
      <c r="F3730" s="6"/>
      <c r="G3730" s="6"/>
      <c r="H3730" s="6"/>
      <c r="I3730" s="6"/>
      <c r="J3730" s="6"/>
      <c r="K3730" s="6"/>
      <c r="L3730" s="7"/>
    </row>
    <row r="3731" spans="1:12">
      <c r="A3731" s="18"/>
      <c r="B3731" s="20"/>
      <c r="C3731" s="20"/>
      <c r="D3731" s="20"/>
      <c r="E3731" s="6"/>
      <c r="F3731" s="6"/>
      <c r="G3731" s="6"/>
      <c r="H3731" s="6"/>
      <c r="I3731" s="6"/>
      <c r="J3731" s="6"/>
      <c r="K3731" s="6"/>
      <c r="L3731" s="7"/>
    </row>
    <row r="3732" spans="1:12">
      <c r="A3732" s="18"/>
      <c r="B3732" s="20"/>
      <c r="C3732" s="20"/>
      <c r="D3732" s="20"/>
      <c r="E3732" s="6"/>
      <c r="F3732" s="6"/>
      <c r="G3732" s="6"/>
      <c r="H3732" s="6"/>
      <c r="I3732" s="6"/>
      <c r="J3732" s="6"/>
      <c r="K3732" s="6"/>
      <c r="L3732" s="7"/>
    </row>
    <row r="3733" spans="1:12">
      <c r="A3733" s="18"/>
      <c r="B3733" s="20"/>
      <c r="C3733" s="20"/>
      <c r="D3733" s="20"/>
      <c r="E3733" s="6"/>
      <c r="F3733" s="6"/>
      <c r="G3733" s="6"/>
      <c r="H3733" s="6"/>
      <c r="I3733" s="6"/>
      <c r="J3733" s="6"/>
      <c r="K3733" s="6"/>
      <c r="L3733" s="7"/>
    </row>
    <row r="3734" spans="1:12">
      <c r="A3734" s="18"/>
      <c r="B3734" s="20"/>
      <c r="C3734" s="20"/>
      <c r="D3734" s="20"/>
      <c r="E3734" s="6"/>
      <c r="F3734" s="6"/>
      <c r="G3734" s="6"/>
      <c r="H3734" s="6"/>
      <c r="I3734" s="6"/>
      <c r="J3734" s="6"/>
      <c r="K3734" s="6"/>
      <c r="L3734" s="7"/>
    </row>
    <row r="3735" spans="1:12">
      <c r="A3735" s="18"/>
      <c r="B3735" s="20"/>
      <c r="C3735" s="20"/>
      <c r="D3735" s="20"/>
      <c r="E3735" s="6"/>
      <c r="F3735" s="6"/>
      <c r="G3735" s="6"/>
      <c r="H3735" s="6"/>
      <c r="I3735" s="6"/>
      <c r="J3735" s="6"/>
      <c r="K3735" s="6"/>
      <c r="L3735" s="7"/>
    </row>
    <row r="3736" spans="1:12">
      <c r="A3736" s="18"/>
      <c r="B3736" s="20"/>
      <c r="C3736" s="20"/>
      <c r="D3736" s="20"/>
      <c r="E3736" s="6"/>
      <c r="F3736" s="6"/>
      <c r="G3736" s="6"/>
      <c r="H3736" s="6"/>
      <c r="I3736" s="6"/>
      <c r="J3736" s="6"/>
      <c r="K3736" s="6"/>
      <c r="L3736" s="7"/>
    </row>
    <row r="3737" spans="1:12">
      <c r="A3737" s="18"/>
      <c r="B3737" s="20"/>
      <c r="C3737" s="20"/>
      <c r="D3737" s="20"/>
      <c r="E3737" s="6"/>
      <c r="F3737" s="6"/>
      <c r="G3737" s="6"/>
      <c r="H3737" s="6"/>
      <c r="I3737" s="6"/>
      <c r="J3737" s="6"/>
      <c r="K3737" s="6"/>
      <c r="L3737" s="7"/>
    </row>
    <row r="3738" spans="1:12">
      <c r="A3738" s="18"/>
      <c r="B3738" s="20"/>
      <c r="C3738" s="20"/>
      <c r="D3738" s="20"/>
      <c r="E3738" s="6"/>
      <c r="F3738" s="6"/>
      <c r="G3738" s="6"/>
      <c r="H3738" s="6"/>
      <c r="I3738" s="6"/>
      <c r="J3738" s="6"/>
      <c r="K3738" s="6"/>
      <c r="L3738" s="7"/>
    </row>
    <row r="3739" spans="1:12">
      <c r="A3739" s="18"/>
      <c r="B3739" s="20"/>
      <c r="C3739" s="20"/>
      <c r="D3739" s="20"/>
      <c r="E3739" s="6"/>
      <c r="F3739" s="6"/>
      <c r="G3739" s="6"/>
      <c r="H3739" s="6"/>
      <c r="I3739" s="6"/>
      <c r="J3739" s="6"/>
      <c r="K3739" s="6"/>
      <c r="L3739" s="7"/>
    </row>
    <row r="3740" spans="1:12">
      <c r="A3740" s="18"/>
      <c r="B3740" s="20"/>
      <c r="C3740" s="20"/>
      <c r="D3740" s="20"/>
      <c r="E3740" s="6"/>
      <c r="F3740" s="6"/>
      <c r="G3740" s="6"/>
      <c r="H3740" s="6"/>
      <c r="I3740" s="6"/>
      <c r="J3740" s="6"/>
      <c r="K3740" s="6"/>
      <c r="L3740" s="7"/>
    </row>
    <row r="3741" spans="1:12">
      <c r="A3741" s="18"/>
      <c r="B3741" s="20"/>
      <c r="C3741" s="20"/>
      <c r="D3741" s="20"/>
      <c r="E3741" s="6"/>
      <c r="F3741" s="6"/>
      <c r="G3741" s="6"/>
      <c r="H3741" s="6"/>
      <c r="I3741" s="6"/>
      <c r="J3741" s="6"/>
      <c r="K3741" s="6"/>
      <c r="L3741" s="7"/>
    </row>
    <row r="3742" spans="1:12">
      <c r="A3742" s="18"/>
      <c r="B3742" s="20"/>
      <c r="C3742" s="20"/>
      <c r="D3742" s="20"/>
      <c r="E3742" s="6"/>
      <c r="F3742" s="6"/>
      <c r="G3742" s="6"/>
      <c r="H3742" s="6"/>
      <c r="I3742" s="6"/>
      <c r="J3742" s="6"/>
      <c r="K3742" s="6"/>
      <c r="L3742" s="7"/>
    </row>
    <row r="3743" spans="1:12">
      <c r="A3743" s="18"/>
      <c r="B3743" s="20"/>
      <c r="C3743" s="20"/>
      <c r="D3743" s="20"/>
      <c r="E3743" s="6"/>
      <c r="F3743" s="6"/>
      <c r="G3743" s="6"/>
      <c r="H3743" s="6"/>
      <c r="I3743" s="6"/>
      <c r="J3743" s="6"/>
      <c r="K3743" s="6"/>
      <c r="L3743" s="7"/>
    </row>
    <row r="3744" spans="1:12">
      <c r="A3744" s="18"/>
      <c r="B3744" s="20"/>
      <c r="C3744" s="20"/>
      <c r="D3744" s="20"/>
      <c r="E3744" s="6"/>
      <c r="F3744" s="6"/>
      <c r="G3744" s="6"/>
      <c r="H3744" s="6"/>
      <c r="I3744" s="6"/>
      <c r="J3744" s="6"/>
      <c r="K3744" s="6"/>
      <c r="L3744" s="7"/>
    </row>
    <row r="3745" spans="1:12">
      <c r="A3745" s="18"/>
      <c r="B3745" s="20"/>
      <c r="C3745" s="20"/>
      <c r="D3745" s="20"/>
      <c r="E3745" s="6"/>
      <c r="F3745" s="6"/>
      <c r="G3745" s="6"/>
      <c r="H3745" s="6"/>
      <c r="I3745" s="6"/>
      <c r="J3745" s="6"/>
      <c r="K3745" s="6"/>
      <c r="L3745" s="7"/>
    </row>
    <row r="3746" spans="1:12">
      <c r="A3746" s="18"/>
      <c r="B3746" s="20"/>
      <c r="C3746" s="20"/>
      <c r="D3746" s="20"/>
      <c r="E3746" s="6"/>
      <c r="F3746" s="6"/>
      <c r="G3746" s="6"/>
      <c r="H3746" s="6"/>
      <c r="I3746" s="6"/>
      <c r="J3746" s="6"/>
      <c r="K3746" s="6"/>
      <c r="L3746" s="7"/>
    </row>
    <row r="3747" spans="1:12">
      <c r="A3747" s="18"/>
      <c r="B3747" s="20"/>
      <c r="C3747" s="20"/>
      <c r="D3747" s="20"/>
      <c r="E3747" s="6"/>
      <c r="F3747" s="6"/>
      <c r="G3747" s="6"/>
      <c r="H3747" s="6"/>
      <c r="I3747" s="6"/>
      <c r="J3747" s="6"/>
      <c r="K3747" s="6"/>
      <c r="L3747" s="7"/>
    </row>
    <row r="3748" spans="1:12">
      <c r="A3748" s="18"/>
      <c r="B3748" s="20"/>
      <c r="C3748" s="20"/>
      <c r="D3748" s="20"/>
      <c r="E3748" s="6"/>
      <c r="F3748" s="6"/>
      <c r="G3748" s="6"/>
      <c r="H3748" s="6"/>
      <c r="I3748" s="6"/>
      <c r="J3748" s="6"/>
      <c r="K3748" s="6"/>
      <c r="L3748" s="7"/>
    </row>
    <row r="3749" spans="1:12">
      <c r="A3749" s="18"/>
      <c r="B3749" s="20"/>
      <c r="C3749" s="20"/>
      <c r="D3749" s="20"/>
      <c r="E3749" s="6"/>
      <c r="F3749" s="6"/>
      <c r="G3749" s="6"/>
      <c r="H3749" s="6"/>
      <c r="I3749" s="6"/>
      <c r="J3749" s="6"/>
      <c r="K3749" s="6"/>
      <c r="L3749" s="7"/>
    </row>
    <row r="3750" spans="1:12">
      <c r="A3750" s="18"/>
      <c r="B3750" s="20"/>
      <c r="C3750" s="20"/>
      <c r="D3750" s="20"/>
      <c r="E3750" s="6"/>
      <c r="F3750" s="6"/>
      <c r="G3750" s="6"/>
      <c r="H3750" s="6"/>
      <c r="I3750" s="6"/>
      <c r="J3750" s="6"/>
      <c r="K3750" s="6"/>
      <c r="L3750" s="7"/>
    </row>
    <row r="3751" spans="1:12">
      <c r="A3751" s="18"/>
      <c r="B3751" s="20"/>
      <c r="C3751" s="20"/>
      <c r="D3751" s="20"/>
      <c r="E3751" s="6"/>
      <c r="F3751" s="6"/>
      <c r="G3751" s="6"/>
      <c r="H3751" s="6"/>
      <c r="I3751" s="6"/>
      <c r="J3751" s="6"/>
      <c r="K3751" s="6"/>
      <c r="L3751" s="7"/>
    </row>
    <row r="3752" spans="1:12">
      <c r="A3752" s="18"/>
      <c r="B3752" s="20"/>
      <c r="C3752" s="20"/>
      <c r="D3752" s="20"/>
      <c r="E3752" s="6"/>
      <c r="F3752" s="6"/>
      <c r="G3752" s="6"/>
      <c r="H3752" s="6"/>
      <c r="I3752" s="6"/>
      <c r="J3752" s="6"/>
      <c r="K3752" s="6"/>
      <c r="L3752" s="7"/>
    </row>
    <row r="3753" spans="1:12">
      <c r="A3753" s="18"/>
      <c r="B3753" s="20"/>
      <c r="C3753" s="20"/>
      <c r="D3753" s="20"/>
      <c r="E3753" s="6"/>
      <c r="F3753" s="6"/>
      <c r="G3753" s="6"/>
      <c r="H3753" s="6"/>
      <c r="I3753" s="6"/>
      <c r="J3753" s="6"/>
      <c r="K3753" s="6"/>
      <c r="L3753" s="7"/>
    </row>
    <row r="3754" spans="1:12">
      <c r="A3754" s="18"/>
      <c r="B3754" s="20"/>
      <c r="C3754" s="20"/>
      <c r="D3754" s="20"/>
      <c r="E3754" s="6"/>
      <c r="F3754" s="6"/>
      <c r="G3754" s="6"/>
      <c r="H3754" s="6"/>
      <c r="I3754" s="6"/>
      <c r="J3754" s="6"/>
      <c r="K3754" s="6"/>
      <c r="L3754" s="7"/>
    </row>
    <row r="3755" spans="1:12">
      <c r="A3755" s="18"/>
      <c r="B3755" s="20"/>
      <c r="C3755" s="20"/>
      <c r="D3755" s="20"/>
      <c r="E3755" s="6"/>
      <c r="F3755" s="6"/>
      <c r="G3755" s="6"/>
      <c r="H3755" s="6"/>
      <c r="I3755" s="6"/>
      <c r="J3755" s="6"/>
      <c r="K3755" s="6"/>
      <c r="L3755" s="7"/>
    </row>
    <row r="3756" spans="1:12">
      <c r="A3756" s="18"/>
      <c r="B3756" s="20"/>
      <c r="C3756" s="20"/>
      <c r="D3756" s="20"/>
      <c r="E3756" s="6"/>
      <c r="F3756" s="6"/>
      <c r="G3756" s="6"/>
      <c r="H3756" s="6"/>
      <c r="I3756" s="6"/>
      <c r="J3756" s="6"/>
      <c r="K3756" s="6"/>
      <c r="L3756" s="7"/>
    </row>
    <row r="3757" spans="1:12">
      <c r="A3757" s="18"/>
      <c r="B3757" s="20"/>
      <c r="C3757" s="20"/>
      <c r="D3757" s="20"/>
      <c r="E3757" s="6"/>
      <c r="F3757" s="6"/>
      <c r="G3757" s="6"/>
      <c r="H3757" s="6"/>
      <c r="I3757" s="6"/>
      <c r="J3757" s="6"/>
      <c r="K3757" s="6"/>
      <c r="L3757" s="7"/>
    </row>
    <row r="3758" spans="1:12">
      <c r="A3758" s="18"/>
      <c r="B3758" s="20"/>
      <c r="C3758" s="20"/>
      <c r="D3758" s="20"/>
      <c r="E3758" s="6"/>
      <c r="F3758" s="6"/>
      <c r="G3758" s="6"/>
      <c r="H3758" s="6"/>
      <c r="I3758" s="6"/>
      <c r="J3758" s="6"/>
      <c r="K3758" s="6"/>
      <c r="L3758" s="7"/>
    </row>
    <row r="3759" spans="1:12">
      <c r="A3759" s="18"/>
      <c r="B3759" s="20"/>
      <c r="C3759" s="20"/>
      <c r="D3759" s="20"/>
      <c r="E3759" s="6"/>
      <c r="F3759" s="6"/>
      <c r="G3759" s="6"/>
      <c r="H3759" s="6"/>
      <c r="I3759" s="6"/>
      <c r="J3759" s="6"/>
      <c r="K3759" s="6"/>
      <c r="L3759" s="7"/>
    </row>
    <row r="3760" spans="1:12">
      <c r="A3760" s="18"/>
      <c r="B3760" s="20"/>
      <c r="C3760" s="20"/>
      <c r="D3760" s="20"/>
      <c r="E3760" s="6"/>
      <c r="F3760" s="6"/>
      <c r="G3760" s="6"/>
      <c r="H3760" s="6"/>
      <c r="I3760" s="6"/>
      <c r="J3760" s="6"/>
      <c r="K3760" s="6"/>
      <c r="L3760" s="7"/>
    </row>
    <row r="3761" spans="1:12">
      <c r="A3761" s="18"/>
      <c r="B3761" s="20"/>
      <c r="C3761" s="20"/>
      <c r="D3761" s="20"/>
      <c r="E3761" s="6"/>
      <c r="F3761" s="6"/>
      <c r="G3761" s="6"/>
      <c r="H3761" s="6"/>
      <c r="I3761" s="6"/>
      <c r="J3761" s="6"/>
      <c r="K3761" s="6"/>
      <c r="L3761" s="7"/>
    </row>
    <row r="3762" spans="1:12">
      <c r="A3762" s="18"/>
      <c r="B3762" s="20"/>
      <c r="C3762" s="20"/>
      <c r="D3762" s="20"/>
      <c r="E3762" s="6"/>
      <c r="F3762" s="6"/>
      <c r="G3762" s="6"/>
      <c r="H3762" s="6"/>
      <c r="I3762" s="6"/>
      <c r="J3762" s="6"/>
      <c r="K3762" s="6"/>
      <c r="L3762" s="7"/>
    </row>
    <row r="3763" spans="1:12">
      <c r="A3763" s="18"/>
      <c r="B3763" s="20"/>
      <c r="C3763" s="20"/>
      <c r="D3763" s="20"/>
      <c r="E3763" s="6"/>
      <c r="F3763" s="6"/>
      <c r="G3763" s="6"/>
      <c r="H3763" s="6"/>
      <c r="I3763" s="6"/>
      <c r="J3763" s="6"/>
      <c r="K3763" s="6"/>
      <c r="L3763" s="7"/>
    </row>
    <row r="3764" spans="1:12">
      <c r="A3764" s="18"/>
      <c r="B3764" s="20"/>
      <c r="C3764" s="20"/>
      <c r="D3764" s="20"/>
      <c r="E3764" s="6"/>
      <c r="F3764" s="6"/>
      <c r="G3764" s="6"/>
      <c r="H3764" s="6"/>
      <c r="I3764" s="6"/>
      <c r="J3764" s="6"/>
      <c r="K3764" s="6"/>
      <c r="L3764" s="7"/>
    </row>
    <row r="3765" spans="1:12">
      <c r="A3765" s="18"/>
      <c r="B3765" s="20"/>
      <c r="C3765" s="20"/>
      <c r="D3765" s="20"/>
      <c r="E3765" s="6"/>
      <c r="F3765" s="6"/>
      <c r="G3765" s="6"/>
      <c r="H3765" s="6"/>
      <c r="I3765" s="6"/>
      <c r="J3765" s="6"/>
      <c r="K3765" s="6"/>
      <c r="L3765" s="7"/>
    </row>
    <row r="3766" spans="1:12">
      <c r="A3766" s="18"/>
      <c r="B3766" s="20"/>
      <c r="C3766" s="20"/>
      <c r="D3766" s="20"/>
      <c r="E3766" s="6"/>
      <c r="F3766" s="6"/>
      <c r="G3766" s="6"/>
      <c r="H3766" s="6"/>
      <c r="I3766" s="6"/>
      <c r="J3766" s="6"/>
      <c r="K3766" s="6"/>
      <c r="L3766" s="7"/>
    </row>
    <row r="3767" spans="1:12">
      <c r="A3767" s="18"/>
      <c r="B3767" s="20"/>
      <c r="C3767" s="20"/>
      <c r="D3767" s="20"/>
      <c r="E3767" s="6"/>
      <c r="F3767" s="6"/>
      <c r="G3767" s="6"/>
      <c r="H3767" s="6"/>
      <c r="I3767" s="6"/>
      <c r="J3767" s="6"/>
      <c r="K3767" s="6"/>
      <c r="L3767" s="7"/>
    </row>
    <row r="3768" spans="1:12">
      <c r="A3768" s="18"/>
      <c r="B3768" s="20"/>
      <c r="C3768" s="20"/>
      <c r="D3768" s="20"/>
      <c r="E3768" s="6"/>
      <c r="F3768" s="6"/>
      <c r="G3768" s="6"/>
      <c r="H3768" s="6"/>
      <c r="I3768" s="6"/>
      <c r="J3768" s="6"/>
      <c r="K3768" s="6"/>
      <c r="L3768" s="7"/>
    </row>
    <row r="3769" spans="1:12">
      <c r="A3769" s="18"/>
      <c r="B3769" s="20"/>
      <c r="C3769" s="20"/>
      <c r="D3769" s="20"/>
      <c r="E3769" s="6"/>
      <c r="F3769" s="6"/>
      <c r="G3769" s="6"/>
      <c r="H3769" s="6"/>
      <c r="I3769" s="6"/>
      <c r="J3769" s="6"/>
      <c r="K3769" s="6"/>
      <c r="L3769" s="7"/>
    </row>
    <row r="3770" spans="1:12">
      <c r="A3770" s="18"/>
      <c r="B3770" s="20"/>
      <c r="C3770" s="20"/>
      <c r="D3770" s="20"/>
      <c r="E3770" s="6"/>
      <c r="F3770" s="6"/>
      <c r="G3770" s="6"/>
      <c r="H3770" s="6"/>
      <c r="I3770" s="6"/>
      <c r="J3770" s="6"/>
      <c r="K3770" s="6"/>
      <c r="L3770" s="7"/>
    </row>
    <row r="3771" spans="1:12">
      <c r="A3771" s="18"/>
      <c r="B3771" s="20"/>
      <c r="C3771" s="20"/>
      <c r="D3771" s="20"/>
      <c r="E3771" s="6"/>
      <c r="F3771" s="6"/>
      <c r="G3771" s="6"/>
      <c r="H3771" s="6"/>
      <c r="I3771" s="6"/>
      <c r="J3771" s="6"/>
      <c r="K3771" s="6"/>
      <c r="L3771" s="7"/>
    </row>
    <row r="3772" spans="1:12">
      <c r="A3772" s="18"/>
      <c r="B3772" s="20"/>
      <c r="C3772" s="20"/>
      <c r="D3772" s="20"/>
      <c r="E3772" s="6"/>
      <c r="F3772" s="6"/>
      <c r="G3772" s="6"/>
      <c r="H3772" s="6"/>
      <c r="I3772" s="6"/>
      <c r="J3772" s="6"/>
      <c r="K3772" s="6"/>
      <c r="L3772" s="7"/>
    </row>
    <row r="3773" spans="1:12">
      <c r="A3773" s="18"/>
      <c r="B3773" s="20"/>
      <c r="C3773" s="20"/>
      <c r="D3773" s="20"/>
      <c r="E3773" s="6"/>
      <c r="F3773" s="6"/>
      <c r="G3773" s="6"/>
      <c r="H3773" s="6"/>
      <c r="I3773" s="6"/>
      <c r="J3773" s="6"/>
      <c r="K3773" s="6"/>
      <c r="L3773" s="7"/>
    </row>
    <row r="3774" spans="1:12">
      <c r="A3774" s="18"/>
      <c r="B3774" s="20"/>
      <c r="C3774" s="20"/>
      <c r="D3774" s="20"/>
      <c r="E3774" s="6"/>
      <c r="F3774" s="6"/>
      <c r="G3774" s="6"/>
      <c r="H3774" s="6"/>
      <c r="I3774" s="6"/>
      <c r="J3774" s="6"/>
      <c r="K3774" s="6"/>
      <c r="L3774" s="7"/>
    </row>
    <row r="3775" spans="1:12">
      <c r="A3775" s="18"/>
      <c r="B3775" s="20"/>
      <c r="C3775" s="20"/>
      <c r="D3775" s="20"/>
      <c r="E3775" s="6"/>
      <c r="F3775" s="6"/>
      <c r="G3775" s="6"/>
      <c r="H3775" s="6"/>
      <c r="I3775" s="6"/>
      <c r="J3775" s="6"/>
      <c r="K3775" s="6"/>
      <c r="L3775" s="7"/>
    </row>
    <row r="3776" spans="1:12">
      <c r="A3776" s="18"/>
      <c r="B3776" s="20"/>
      <c r="C3776" s="20"/>
      <c r="D3776" s="20"/>
      <c r="E3776" s="6"/>
      <c r="F3776" s="6"/>
      <c r="G3776" s="6"/>
      <c r="H3776" s="6"/>
      <c r="I3776" s="6"/>
      <c r="J3776" s="6"/>
      <c r="K3776" s="6"/>
      <c r="L3776" s="7"/>
    </row>
    <row r="3777" spans="1:12">
      <c r="A3777" s="18"/>
      <c r="B3777" s="20"/>
      <c r="C3777" s="20"/>
      <c r="D3777" s="20"/>
      <c r="E3777" s="6"/>
      <c r="F3777" s="6"/>
      <c r="G3777" s="6"/>
      <c r="H3777" s="6"/>
      <c r="I3777" s="6"/>
      <c r="J3777" s="6"/>
      <c r="K3777" s="6"/>
      <c r="L3777" s="7"/>
    </row>
    <row r="3778" spans="1:12">
      <c r="A3778" s="18"/>
      <c r="B3778" s="20"/>
      <c r="C3778" s="20"/>
      <c r="D3778" s="20"/>
      <c r="E3778" s="6"/>
      <c r="F3778" s="6"/>
      <c r="G3778" s="6"/>
      <c r="H3778" s="6"/>
      <c r="I3778" s="6"/>
      <c r="J3778" s="6"/>
      <c r="K3778" s="6"/>
      <c r="L3778" s="7"/>
    </row>
    <row r="3779" spans="1:12">
      <c r="A3779" s="18"/>
      <c r="B3779" s="20"/>
      <c r="C3779" s="20"/>
      <c r="D3779" s="20"/>
      <c r="E3779" s="6"/>
      <c r="F3779" s="6"/>
      <c r="G3779" s="6"/>
      <c r="H3779" s="6"/>
      <c r="I3779" s="6"/>
      <c r="J3779" s="6"/>
      <c r="K3779" s="6"/>
      <c r="L3779" s="7"/>
    </row>
    <row r="3780" spans="1:12">
      <c r="A3780" s="18"/>
      <c r="B3780" s="20"/>
      <c r="C3780" s="20"/>
      <c r="D3780" s="20"/>
      <c r="E3780" s="6"/>
      <c r="F3780" s="6"/>
      <c r="G3780" s="6"/>
      <c r="H3780" s="6"/>
      <c r="I3780" s="6"/>
      <c r="J3780" s="6"/>
      <c r="K3780" s="6"/>
      <c r="L3780" s="7"/>
    </row>
    <row r="3781" spans="1:12">
      <c r="A3781" s="18"/>
      <c r="B3781" s="20"/>
      <c r="C3781" s="20"/>
      <c r="D3781" s="20"/>
      <c r="E3781" s="6"/>
      <c r="F3781" s="6"/>
      <c r="G3781" s="6"/>
      <c r="H3781" s="6"/>
      <c r="I3781" s="6"/>
      <c r="J3781" s="6"/>
      <c r="K3781" s="6"/>
      <c r="L3781" s="7"/>
    </row>
    <row r="3782" spans="1:12">
      <c r="A3782" s="18"/>
      <c r="B3782" s="20"/>
      <c r="C3782" s="20"/>
      <c r="D3782" s="20"/>
      <c r="E3782" s="6"/>
      <c r="F3782" s="6"/>
      <c r="G3782" s="6"/>
      <c r="H3782" s="6"/>
      <c r="I3782" s="6"/>
      <c r="J3782" s="6"/>
      <c r="K3782" s="6"/>
      <c r="L3782" s="7"/>
    </row>
    <row r="3783" spans="1:12">
      <c r="A3783" s="18"/>
      <c r="B3783" s="20"/>
      <c r="C3783" s="20"/>
      <c r="D3783" s="20"/>
      <c r="E3783" s="6"/>
      <c r="F3783" s="6"/>
      <c r="G3783" s="6"/>
      <c r="H3783" s="6"/>
      <c r="I3783" s="6"/>
      <c r="J3783" s="6"/>
      <c r="K3783" s="6"/>
      <c r="L3783" s="7"/>
    </row>
    <row r="3784" spans="1:12">
      <c r="A3784" s="18"/>
      <c r="B3784" s="20"/>
      <c r="C3784" s="20"/>
      <c r="D3784" s="20"/>
      <c r="E3784" s="6"/>
      <c r="F3784" s="6"/>
      <c r="G3784" s="6"/>
      <c r="H3784" s="6"/>
      <c r="I3784" s="6"/>
      <c r="J3784" s="6"/>
      <c r="K3784" s="6"/>
      <c r="L3784" s="7"/>
    </row>
    <row r="3785" spans="1:12">
      <c r="A3785" s="18"/>
      <c r="B3785" s="20"/>
      <c r="C3785" s="20"/>
      <c r="D3785" s="20"/>
      <c r="E3785" s="6"/>
      <c r="F3785" s="6"/>
      <c r="G3785" s="6"/>
      <c r="H3785" s="6"/>
      <c r="I3785" s="6"/>
      <c r="J3785" s="6"/>
      <c r="K3785" s="6"/>
      <c r="L3785" s="7"/>
    </row>
    <row r="3786" spans="1:12">
      <c r="A3786" s="18"/>
      <c r="B3786" s="20"/>
      <c r="C3786" s="20"/>
      <c r="D3786" s="20"/>
      <c r="E3786" s="6"/>
      <c r="F3786" s="6"/>
      <c r="G3786" s="6"/>
      <c r="H3786" s="6"/>
      <c r="I3786" s="6"/>
      <c r="J3786" s="6"/>
      <c r="K3786" s="6"/>
      <c r="L3786" s="7"/>
    </row>
    <row r="3787" spans="1:12">
      <c r="A3787" s="18"/>
      <c r="B3787" s="20"/>
      <c r="C3787" s="20"/>
      <c r="D3787" s="20"/>
      <c r="E3787" s="6"/>
      <c r="F3787" s="6"/>
      <c r="G3787" s="6"/>
      <c r="H3787" s="6"/>
      <c r="I3787" s="6"/>
      <c r="J3787" s="6"/>
      <c r="K3787" s="6"/>
      <c r="L3787" s="7"/>
    </row>
    <row r="3788" spans="1:12">
      <c r="A3788" s="18"/>
      <c r="B3788" s="20"/>
      <c r="C3788" s="20"/>
      <c r="D3788" s="20"/>
      <c r="E3788" s="6"/>
      <c r="F3788" s="6"/>
      <c r="G3788" s="6"/>
      <c r="H3788" s="6"/>
      <c r="I3788" s="6"/>
      <c r="J3788" s="6"/>
      <c r="K3788" s="6"/>
      <c r="L3788" s="7"/>
    </row>
    <row r="3789" spans="1:12">
      <c r="A3789" s="18"/>
      <c r="B3789" s="20"/>
      <c r="C3789" s="20"/>
      <c r="D3789" s="20"/>
      <c r="E3789" s="6"/>
      <c r="F3789" s="6"/>
      <c r="G3789" s="6"/>
      <c r="H3789" s="6"/>
      <c r="I3789" s="6"/>
      <c r="J3789" s="6"/>
      <c r="K3789" s="6"/>
      <c r="L3789" s="7"/>
    </row>
    <row r="3790" spans="1:12">
      <c r="A3790" s="18"/>
      <c r="B3790" s="20"/>
      <c r="C3790" s="20"/>
      <c r="D3790" s="20"/>
      <c r="E3790" s="6"/>
      <c r="F3790" s="6"/>
      <c r="G3790" s="6"/>
      <c r="H3790" s="6"/>
      <c r="I3790" s="6"/>
      <c r="J3790" s="6"/>
      <c r="K3790" s="6"/>
      <c r="L3790" s="7"/>
    </row>
    <row r="3791" spans="1:12">
      <c r="A3791" s="18"/>
      <c r="B3791" s="20"/>
      <c r="C3791" s="20"/>
      <c r="D3791" s="20"/>
      <c r="E3791" s="6"/>
      <c r="F3791" s="6"/>
      <c r="G3791" s="6"/>
      <c r="H3791" s="6"/>
      <c r="I3791" s="6"/>
      <c r="J3791" s="6"/>
      <c r="K3791" s="6"/>
      <c r="L3791" s="7"/>
    </row>
    <row r="3792" spans="1:12">
      <c r="A3792" s="18"/>
      <c r="B3792" s="20"/>
      <c r="C3792" s="20"/>
      <c r="D3792" s="20"/>
      <c r="E3792" s="6"/>
      <c r="F3792" s="6"/>
      <c r="G3792" s="6"/>
      <c r="H3792" s="6"/>
      <c r="I3792" s="6"/>
      <c r="J3792" s="6"/>
      <c r="K3792" s="6"/>
      <c r="L3792" s="7"/>
    </row>
    <row r="3793" spans="1:12">
      <c r="A3793" s="18"/>
      <c r="B3793" s="20"/>
      <c r="C3793" s="20"/>
      <c r="D3793" s="20"/>
      <c r="E3793" s="6"/>
      <c r="F3793" s="6"/>
      <c r="G3793" s="6"/>
      <c r="H3793" s="6"/>
      <c r="I3793" s="6"/>
      <c r="J3793" s="6"/>
      <c r="K3793" s="6"/>
      <c r="L3793" s="7"/>
    </row>
    <row r="3794" spans="1:12">
      <c r="A3794" s="18"/>
      <c r="B3794" s="20"/>
      <c r="C3794" s="20"/>
      <c r="D3794" s="20"/>
      <c r="E3794" s="6"/>
      <c r="F3794" s="6"/>
      <c r="G3794" s="6"/>
      <c r="H3794" s="6"/>
      <c r="I3794" s="6"/>
      <c r="J3794" s="6"/>
      <c r="K3794" s="6"/>
      <c r="L3794" s="7"/>
    </row>
    <row r="3795" spans="1:12">
      <c r="A3795" s="18"/>
      <c r="B3795" s="20"/>
      <c r="C3795" s="20"/>
      <c r="D3795" s="20"/>
      <c r="E3795" s="6"/>
      <c r="F3795" s="6"/>
      <c r="G3795" s="6"/>
      <c r="H3795" s="6"/>
      <c r="I3795" s="6"/>
      <c r="J3795" s="6"/>
      <c r="K3795" s="6"/>
      <c r="L3795" s="7"/>
    </row>
    <row r="3796" spans="1:12">
      <c r="A3796" s="18"/>
      <c r="B3796" s="20"/>
      <c r="C3796" s="20"/>
      <c r="D3796" s="20"/>
      <c r="E3796" s="6"/>
      <c r="F3796" s="6"/>
      <c r="G3796" s="6"/>
      <c r="H3796" s="6"/>
      <c r="I3796" s="6"/>
      <c r="J3796" s="6"/>
      <c r="K3796" s="6"/>
      <c r="L3796" s="7"/>
    </row>
    <row r="3797" spans="1:12">
      <c r="A3797" s="18"/>
      <c r="B3797" s="20"/>
      <c r="C3797" s="20"/>
      <c r="D3797" s="20"/>
      <c r="E3797" s="6"/>
      <c r="F3797" s="6"/>
      <c r="G3797" s="6"/>
      <c r="H3797" s="6"/>
      <c r="I3797" s="6"/>
      <c r="J3797" s="6"/>
      <c r="K3797" s="6"/>
      <c r="L3797" s="7"/>
    </row>
    <row r="3798" spans="1:12">
      <c r="A3798" s="18"/>
      <c r="B3798" s="20"/>
      <c r="C3798" s="20"/>
      <c r="D3798" s="20"/>
      <c r="E3798" s="6"/>
      <c r="F3798" s="6"/>
      <c r="G3798" s="6"/>
      <c r="H3798" s="6"/>
      <c r="I3798" s="6"/>
      <c r="J3798" s="6"/>
      <c r="K3798" s="6"/>
      <c r="L3798" s="7"/>
    </row>
    <row r="3799" spans="1:12">
      <c r="A3799" s="18"/>
      <c r="B3799" s="20"/>
      <c r="C3799" s="20"/>
      <c r="D3799" s="20"/>
      <c r="E3799" s="6"/>
      <c r="F3799" s="6"/>
      <c r="G3799" s="6"/>
      <c r="H3799" s="6"/>
      <c r="I3799" s="6"/>
      <c r="J3799" s="6"/>
      <c r="K3799" s="6"/>
      <c r="L3799" s="7"/>
    </row>
    <row r="3800" spans="1:12">
      <c r="A3800" s="18"/>
      <c r="B3800" s="20"/>
      <c r="C3800" s="20"/>
      <c r="D3800" s="20"/>
      <c r="E3800" s="6"/>
      <c r="F3800" s="6"/>
      <c r="G3800" s="6"/>
      <c r="H3800" s="6"/>
      <c r="I3800" s="6"/>
      <c r="J3800" s="6"/>
      <c r="K3800" s="6"/>
      <c r="L3800" s="7"/>
    </row>
    <row r="3801" spans="1:12">
      <c r="A3801" s="18"/>
      <c r="B3801" s="20"/>
      <c r="C3801" s="20"/>
      <c r="D3801" s="20"/>
      <c r="E3801" s="6"/>
      <c r="F3801" s="6"/>
      <c r="G3801" s="6"/>
      <c r="H3801" s="6"/>
      <c r="I3801" s="6"/>
      <c r="J3801" s="6"/>
      <c r="K3801" s="6"/>
      <c r="L3801" s="7"/>
    </row>
    <row r="3802" spans="1:12">
      <c r="A3802" s="18"/>
      <c r="B3802" s="20"/>
      <c r="C3802" s="20"/>
      <c r="D3802" s="20"/>
      <c r="E3802" s="6"/>
      <c r="F3802" s="6"/>
      <c r="G3802" s="6"/>
      <c r="H3802" s="6"/>
      <c r="I3802" s="6"/>
      <c r="J3802" s="6"/>
      <c r="K3802" s="6"/>
      <c r="L3802" s="7"/>
    </row>
    <row r="3803" spans="1:12">
      <c r="A3803" s="18"/>
      <c r="B3803" s="20"/>
      <c r="C3803" s="20"/>
      <c r="D3803" s="20"/>
      <c r="E3803" s="6"/>
      <c r="F3803" s="6"/>
      <c r="G3803" s="6"/>
      <c r="H3803" s="6"/>
      <c r="I3803" s="6"/>
      <c r="J3803" s="6"/>
      <c r="K3803" s="6"/>
      <c r="L3803" s="7"/>
    </row>
    <row r="3804" spans="1:12">
      <c r="A3804" s="18"/>
      <c r="B3804" s="20"/>
      <c r="C3804" s="20"/>
      <c r="D3804" s="20"/>
      <c r="E3804" s="6"/>
      <c r="F3804" s="6"/>
      <c r="G3804" s="6"/>
      <c r="H3804" s="6"/>
      <c r="I3804" s="6"/>
      <c r="J3804" s="6"/>
      <c r="K3804" s="6"/>
      <c r="L3804" s="7"/>
    </row>
    <row r="3805" spans="1:12">
      <c r="A3805" s="18"/>
      <c r="B3805" s="20"/>
      <c r="C3805" s="20"/>
      <c r="D3805" s="20"/>
      <c r="E3805" s="6"/>
      <c r="F3805" s="6"/>
      <c r="G3805" s="6"/>
      <c r="H3805" s="6"/>
      <c r="I3805" s="6"/>
      <c r="J3805" s="6"/>
      <c r="K3805" s="6"/>
      <c r="L3805" s="7"/>
    </row>
    <row r="3806" spans="1:12">
      <c r="A3806" s="18"/>
      <c r="B3806" s="20"/>
      <c r="C3806" s="20"/>
      <c r="D3806" s="20"/>
      <c r="E3806" s="6"/>
      <c r="F3806" s="6"/>
      <c r="G3806" s="6"/>
      <c r="H3806" s="6"/>
      <c r="I3806" s="6"/>
      <c r="J3806" s="6"/>
      <c r="K3806" s="6"/>
      <c r="L3806" s="7"/>
    </row>
    <row r="3807" spans="1:12">
      <c r="A3807" s="18"/>
      <c r="B3807" s="20"/>
      <c r="C3807" s="20"/>
      <c r="D3807" s="20"/>
      <c r="E3807" s="6"/>
      <c r="F3807" s="6"/>
      <c r="G3807" s="6"/>
      <c r="H3807" s="6"/>
      <c r="I3807" s="6"/>
      <c r="J3807" s="6"/>
      <c r="K3807" s="6"/>
      <c r="L3807" s="7"/>
    </row>
    <row r="3808" spans="1:12">
      <c r="A3808" s="18"/>
      <c r="B3808" s="20"/>
      <c r="C3808" s="20"/>
      <c r="D3808" s="20"/>
      <c r="E3808" s="6"/>
      <c r="F3808" s="6"/>
      <c r="G3808" s="6"/>
      <c r="H3808" s="6"/>
      <c r="I3808" s="6"/>
      <c r="J3808" s="6"/>
      <c r="K3808" s="6"/>
      <c r="L3808" s="7"/>
    </row>
    <row r="3809" spans="1:12">
      <c r="A3809" s="18"/>
      <c r="B3809" s="20"/>
      <c r="C3809" s="20"/>
      <c r="D3809" s="20"/>
      <c r="E3809" s="6"/>
      <c r="F3809" s="6"/>
      <c r="G3809" s="6"/>
      <c r="H3809" s="6"/>
      <c r="I3809" s="6"/>
      <c r="J3809" s="6"/>
      <c r="K3809" s="6"/>
      <c r="L3809" s="7"/>
    </row>
    <row r="3810" spans="1:12">
      <c r="A3810" s="18"/>
      <c r="B3810" s="20"/>
      <c r="C3810" s="20"/>
      <c r="D3810" s="20"/>
      <c r="E3810" s="6"/>
      <c r="F3810" s="6"/>
      <c r="G3810" s="6"/>
      <c r="H3810" s="6"/>
      <c r="I3810" s="6"/>
      <c r="J3810" s="6"/>
      <c r="K3810" s="6"/>
      <c r="L3810" s="7"/>
    </row>
    <row r="3811" spans="1:12">
      <c r="A3811" s="18"/>
      <c r="B3811" s="20"/>
      <c r="C3811" s="20"/>
      <c r="D3811" s="20"/>
      <c r="E3811" s="6"/>
      <c r="F3811" s="6"/>
      <c r="G3811" s="6"/>
      <c r="H3811" s="6"/>
      <c r="I3811" s="6"/>
      <c r="J3811" s="6"/>
      <c r="K3811" s="6"/>
      <c r="L3811" s="7"/>
    </row>
    <row r="3812" spans="1:12">
      <c r="A3812" s="18"/>
      <c r="B3812" s="6"/>
      <c r="C3812" s="20"/>
      <c r="D3812" s="20"/>
      <c r="E3812" s="6"/>
      <c r="F3812" s="6"/>
      <c r="G3812" s="6"/>
      <c r="H3812" s="6"/>
      <c r="I3812" s="6"/>
      <c r="J3812" s="6"/>
      <c r="K3812" s="6"/>
      <c r="L3812" s="7"/>
    </row>
    <row r="3813" spans="1:12">
      <c r="A3813" s="18"/>
      <c r="B3813" s="20"/>
      <c r="C3813" s="20"/>
      <c r="D3813" s="20"/>
      <c r="E3813" s="6"/>
      <c r="F3813" s="6"/>
      <c r="G3813" s="6"/>
      <c r="H3813" s="6"/>
      <c r="I3813" s="6"/>
      <c r="J3813" s="6"/>
      <c r="K3813" s="6"/>
      <c r="L3813" s="7"/>
    </row>
    <row r="3814" spans="1:12">
      <c r="A3814" s="18"/>
      <c r="B3814" s="20"/>
      <c r="C3814" s="20"/>
      <c r="D3814" s="20"/>
      <c r="E3814" s="6"/>
      <c r="F3814" s="6"/>
      <c r="G3814" s="6"/>
      <c r="H3814" s="6"/>
      <c r="I3814" s="6"/>
      <c r="J3814" s="6"/>
      <c r="K3814" s="6"/>
      <c r="L3814" s="7"/>
    </row>
    <row r="3815" spans="1:12">
      <c r="A3815" s="18"/>
      <c r="B3815" s="6"/>
      <c r="C3815" s="6"/>
      <c r="D3815" s="20"/>
      <c r="E3815" s="6"/>
      <c r="F3815" s="6"/>
      <c r="G3815" s="6"/>
      <c r="H3815" s="6"/>
      <c r="I3815" s="6"/>
      <c r="J3815" s="6"/>
      <c r="K3815" s="6"/>
      <c r="L3815" s="7"/>
    </row>
    <row r="3816" spans="1:12">
      <c r="A3816" s="18"/>
      <c r="B3816" s="6"/>
      <c r="C3816" s="6"/>
      <c r="D3816" s="20"/>
      <c r="E3816" s="6"/>
      <c r="F3816" s="6"/>
      <c r="G3816" s="6"/>
      <c r="H3816" s="6"/>
      <c r="I3816" s="6"/>
      <c r="J3816" s="6"/>
      <c r="K3816" s="6"/>
      <c r="L3816" s="7"/>
    </row>
    <row r="3817" spans="1:12">
      <c r="A3817" s="18"/>
      <c r="B3817" s="6"/>
      <c r="C3817" s="6"/>
      <c r="D3817" s="19"/>
      <c r="E3817" s="6"/>
      <c r="F3817" s="6"/>
      <c r="G3817" s="6"/>
      <c r="H3817" s="6"/>
      <c r="I3817" s="6"/>
      <c r="J3817" s="6"/>
      <c r="K3817" s="6"/>
      <c r="L3817" s="7"/>
    </row>
    <row r="3818" spans="1:12">
      <c r="A3818" s="18"/>
      <c r="B3818" s="6"/>
      <c r="C3818" s="6"/>
      <c r="D3818" s="19"/>
      <c r="E3818" s="6"/>
      <c r="F3818" s="6"/>
      <c r="G3818" s="6"/>
      <c r="H3818" s="6"/>
      <c r="I3818" s="6"/>
      <c r="J3818" s="6"/>
      <c r="K3818" s="6"/>
      <c r="L3818" s="7"/>
    </row>
    <row r="3819" spans="1:12">
      <c r="A3819" s="18"/>
      <c r="B3819" s="6"/>
      <c r="C3819" s="6"/>
      <c r="D3819" s="19"/>
      <c r="E3819" s="6"/>
      <c r="F3819" s="6"/>
      <c r="G3819" s="6"/>
      <c r="H3819" s="6"/>
      <c r="I3819" s="6"/>
      <c r="J3819" s="6"/>
      <c r="K3819" s="6"/>
      <c r="L3819" s="7"/>
    </row>
    <row r="3820" spans="1:12">
      <c r="A3820" s="18"/>
      <c r="B3820" s="6"/>
      <c r="C3820" s="6"/>
      <c r="D3820" s="19"/>
      <c r="E3820" s="6"/>
      <c r="F3820" s="6"/>
      <c r="G3820" s="6"/>
      <c r="H3820" s="6"/>
      <c r="I3820" s="6"/>
      <c r="J3820" s="6"/>
      <c r="K3820" s="6"/>
      <c r="L3820" s="7"/>
    </row>
    <row r="3821" spans="1:12">
      <c r="A3821" s="18"/>
      <c r="B3821" s="6"/>
      <c r="C3821" s="6"/>
      <c r="D3821" s="19"/>
      <c r="E3821" s="6"/>
      <c r="F3821" s="6"/>
      <c r="G3821" s="6"/>
      <c r="H3821" s="6"/>
      <c r="I3821" s="6"/>
      <c r="J3821" s="6"/>
      <c r="K3821" s="6"/>
      <c r="L3821" s="7"/>
    </row>
    <row r="3822" spans="1:12">
      <c r="A3822" s="18"/>
      <c r="B3822" s="6"/>
      <c r="C3822" s="6"/>
      <c r="D3822" s="19"/>
      <c r="E3822" s="6"/>
      <c r="F3822" s="6"/>
      <c r="G3822" s="6"/>
      <c r="H3822" s="6"/>
      <c r="I3822" s="6"/>
      <c r="J3822" s="6"/>
      <c r="K3822" s="6"/>
      <c r="L3822" s="7"/>
    </row>
    <row r="3823" spans="1:12">
      <c r="A3823" s="18"/>
      <c r="B3823" s="6"/>
      <c r="C3823" s="6"/>
      <c r="D3823" s="19"/>
      <c r="E3823" s="19"/>
      <c r="F3823" s="6"/>
      <c r="G3823" s="6"/>
      <c r="H3823" s="6"/>
      <c r="I3823" s="6"/>
      <c r="J3823" s="6"/>
      <c r="K3823" s="6"/>
      <c r="L3823" s="7"/>
    </row>
    <row r="3824" spans="1:12">
      <c r="A3824" s="18"/>
      <c r="B3824" s="6"/>
      <c r="C3824" s="6"/>
      <c r="D3824" s="19"/>
      <c r="E3824" s="19"/>
      <c r="F3824" s="6"/>
      <c r="G3824" s="6"/>
      <c r="H3824" s="6"/>
      <c r="I3824" s="6"/>
      <c r="J3824" s="6"/>
      <c r="K3824" s="6"/>
      <c r="L3824" s="7"/>
    </row>
    <row r="3825" spans="1:12">
      <c r="A3825" s="18"/>
      <c r="B3825" s="20"/>
      <c r="C3825" s="20"/>
      <c r="D3825" s="20"/>
      <c r="E3825" s="6"/>
      <c r="F3825" s="6"/>
      <c r="G3825" s="6"/>
      <c r="H3825" s="6"/>
      <c r="I3825" s="6"/>
      <c r="J3825" s="6"/>
      <c r="K3825" s="6"/>
      <c r="L3825" s="7"/>
    </row>
    <row r="3826" spans="1:12">
      <c r="A3826" s="18"/>
      <c r="B3826" s="20"/>
      <c r="C3826" s="20"/>
      <c r="D3826" s="20"/>
      <c r="E3826" s="6"/>
      <c r="F3826" s="6"/>
      <c r="G3826" s="6"/>
      <c r="H3826" s="6"/>
      <c r="I3826" s="6"/>
      <c r="J3826" s="6"/>
      <c r="K3826" s="6"/>
      <c r="L3826" s="7"/>
    </row>
    <row r="3827" spans="1:12">
      <c r="A3827" s="18"/>
      <c r="B3827" s="20"/>
      <c r="C3827" s="20"/>
      <c r="D3827" s="20"/>
      <c r="E3827" s="6"/>
      <c r="F3827" s="6"/>
      <c r="G3827" s="6"/>
      <c r="H3827" s="6"/>
      <c r="I3827" s="6"/>
      <c r="J3827" s="6"/>
      <c r="K3827" s="6"/>
      <c r="L3827" s="7"/>
    </row>
    <row r="3828" spans="1:12">
      <c r="A3828" s="18"/>
      <c r="B3828" s="20"/>
      <c r="C3828" s="20"/>
      <c r="D3828" s="20"/>
      <c r="E3828" s="6"/>
      <c r="F3828" s="6"/>
      <c r="G3828" s="6"/>
      <c r="H3828" s="6"/>
      <c r="I3828" s="6"/>
      <c r="J3828" s="6"/>
      <c r="K3828" s="6"/>
      <c r="L3828" s="7"/>
    </row>
    <row r="3829" spans="1:12">
      <c r="A3829" s="18"/>
      <c r="B3829" s="20"/>
      <c r="C3829" s="20"/>
      <c r="D3829" s="20"/>
      <c r="E3829" s="6"/>
      <c r="F3829" s="6"/>
      <c r="G3829" s="6"/>
      <c r="H3829" s="6"/>
      <c r="I3829" s="6"/>
      <c r="J3829" s="6"/>
      <c r="K3829" s="6"/>
      <c r="L3829" s="7"/>
    </row>
    <row r="3830" spans="1:12">
      <c r="A3830" s="18"/>
      <c r="B3830" s="20"/>
      <c r="C3830" s="20"/>
      <c r="D3830" s="20"/>
      <c r="E3830" s="6"/>
      <c r="F3830" s="6"/>
      <c r="G3830" s="6"/>
      <c r="H3830" s="6"/>
      <c r="I3830" s="6"/>
      <c r="J3830" s="6"/>
      <c r="K3830" s="6"/>
      <c r="L3830" s="7"/>
    </row>
    <row r="3831" spans="1:12">
      <c r="A3831" s="18"/>
      <c r="B3831" s="20"/>
      <c r="C3831" s="20"/>
      <c r="D3831" s="20"/>
      <c r="E3831" s="6"/>
      <c r="F3831" s="6"/>
      <c r="G3831" s="6"/>
      <c r="H3831" s="6"/>
      <c r="I3831" s="6"/>
      <c r="J3831" s="6"/>
      <c r="K3831" s="6"/>
      <c r="L3831" s="7"/>
    </row>
    <row r="3832" spans="1:12">
      <c r="A3832" s="18"/>
      <c r="B3832" s="20"/>
      <c r="C3832" s="20"/>
      <c r="D3832" s="20"/>
      <c r="E3832" s="6"/>
      <c r="F3832" s="6"/>
      <c r="G3832" s="6"/>
      <c r="H3832" s="6"/>
      <c r="I3832" s="6"/>
      <c r="J3832" s="6"/>
      <c r="K3832" s="6"/>
      <c r="L3832" s="7"/>
    </row>
    <row r="3833" spans="1:12">
      <c r="A3833" s="18"/>
      <c r="B3833" s="20"/>
      <c r="C3833" s="20"/>
      <c r="D3833" s="20"/>
      <c r="E3833" s="6"/>
      <c r="F3833" s="6"/>
      <c r="G3833" s="6"/>
      <c r="H3833" s="6"/>
      <c r="I3833" s="6"/>
      <c r="J3833" s="6"/>
      <c r="K3833" s="6"/>
      <c r="L3833" s="7"/>
    </row>
    <row r="3834" spans="1:12">
      <c r="A3834" s="18"/>
      <c r="B3834" s="20"/>
      <c r="C3834" s="20"/>
      <c r="D3834" s="20"/>
      <c r="E3834" s="6"/>
      <c r="F3834" s="6"/>
      <c r="G3834" s="6"/>
      <c r="H3834" s="6"/>
      <c r="I3834" s="6"/>
      <c r="J3834" s="6"/>
      <c r="K3834" s="6"/>
      <c r="L3834" s="7"/>
    </row>
    <row r="3835" spans="1:12">
      <c r="A3835" s="18"/>
      <c r="B3835" s="20"/>
      <c r="C3835" s="20"/>
      <c r="D3835" s="20"/>
      <c r="E3835" s="6"/>
      <c r="F3835" s="6"/>
      <c r="G3835" s="6"/>
      <c r="H3835" s="6"/>
      <c r="I3835" s="6"/>
      <c r="J3835" s="6"/>
      <c r="K3835" s="6"/>
      <c r="L3835" s="7"/>
    </row>
    <row r="3836" spans="1:12">
      <c r="A3836" s="18"/>
      <c r="B3836" s="20"/>
      <c r="C3836" s="20"/>
      <c r="D3836" s="20"/>
      <c r="E3836" s="6"/>
      <c r="F3836" s="6"/>
      <c r="G3836" s="6"/>
      <c r="H3836" s="6"/>
      <c r="I3836" s="6"/>
      <c r="J3836" s="6"/>
      <c r="K3836" s="6"/>
      <c r="L3836" s="7"/>
    </row>
    <row r="3837" spans="1:12">
      <c r="A3837" s="18"/>
      <c r="B3837" s="20"/>
      <c r="C3837" s="20"/>
      <c r="D3837" s="20"/>
      <c r="E3837" s="6"/>
      <c r="F3837" s="6"/>
      <c r="G3837" s="6"/>
      <c r="H3837" s="6"/>
      <c r="I3837" s="6"/>
      <c r="J3837" s="6"/>
      <c r="K3837" s="6"/>
      <c r="L3837" s="7"/>
    </row>
    <row r="3838" spans="1:12">
      <c r="A3838" s="18"/>
      <c r="B3838" s="20"/>
      <c r="C3838" s="20"/>
      <c r="D3838" s="20"/>
      <c r="E3838" s="6"/>
      <c r="F3838" s="6"/>
      <c r="G3838" s="6"/>
      <c r="H3838" s="6"/>
      <c r="I3838" s="6"/>
      <c r="J3838" s="6"/>
      <c r="K3838" s="6"/>
      <c r="L3838" s="7"/>
    </row>
    <row r="3839" spans="1:12">
      <c r="A3839" s="18"/>
      <c r="B3839" s="20"/>
      <c r="C3839" s="20"/>
      <c r="D3839" s="20"/>
      <c r="E3839" s="6"/>
      <c r="F3839" s="6"/>
      <c r="G3839" s="6"/>
      <c r="H3839" s="6"/>
      <c r="I3839" s="6"/>
      <c r="J3839" s="6"/>
      <c r="K3839" s="6"/>
      <c r="L3839" s="7"/>
    </row>
    <row r="3840" spans="1:12">
      <c r="A3840" s="18"/>
      <c r="B3840" s="20"/>
      <c r="C3840" s="20"/>
      <c r="D3840" s="20"/>
      <c r="E3840" s="6"/>
      <c r="F3840" s="6"/>
      <c r="G3840" s="6"/>
      <c r="H3840" s="6"/>
      <c r="I3840" s="6"/>
      <c r="J3840" s="6"/>
      <c r="K3840" s="6"/>
      <c r="L3840" s="7"/>
    </row>
    <row r="3841" spans="1:12">
      <c r="A3841" s="18"/>
      <c r="B3841" s="20"/>
      <c r="C3841" s="20"/>
      <c r="D3841" s="20"/>
      <c r="E3841" s="6"/>
      <c r="F3841" s="6"/>
      <c r="G3841" s="6"/>
      <c r="H3841" s="6"/>
      <c r="I3841" s="6"/>
      <c r="J3841" s="6"/>
      <c r="K3841" s="6"/>
      <c r="L3841" s="7"/>
    </row>
    <row r="3842" spans="1:12">
      <c r="A3842" s="18"/>
      <c r="B3842" s="20"/>
      <c r="C3842" s="20"/>
      <c r="D3842" s="20"/>
      <c r="E3842" s="6"/>
      <c r="F3842" s="6"/>
      <c r="G3842" s="6"/>
      <c r="H3842" s="6"/>
      <c r="I3842" s="6"/>
      <c r="J3842" s="6"/>
      <c r="K3842" s="6"/>
      <c r="L3842" s="7"/>
    </row>
    <row r="3843" spans="1:12">
      <c r="A3843" s="18"/>
      <c r="B3843" s="20"/>
      <c r="C3843" s="20"/>
      <c r="D3843" s="20"/>
      <c r="E3843" s="6"/>
      <c r="F3843" s="6"/>
      <c r="G3843" s="6"/>
      <c r="H3843" s="6"/>
      <c r="I3843" s="6"/>
      <c r="J3843" s="6"/>
      <c r="K3843" s="6"/>
      <c r="L3843" s="7"/>
    </row>
    <row r="3844" spans="1:12">
      <c r="A3844" s="18"/>
      <c r="B3844" s="20"/>
      <c r="C3844" s="20"/>
      <c r="D3844" s="20"/>
      <c r="E3844" s="6"/>
      <c r="F3844" s="6"/>
      <c r="G3844" s="6"/>
      <c r="H3844" s="6"/>
      <c r="I3844" s="6"/>
      <c r="J3844" s="6"/>
      <c r="K3844" s="6"/>
      <c r="L3844" s="7"/>
    </row>
    <row r="3845" spans="1:12">
      <c r="A3845" s="18"/>
      <c r="B3845" s="20"/>
      <c r="C3845" s="20"/>
      <c r="D3845" s="20"/>
      <c r="E3845" s="6"/>
      <c r="F3845" s="6"/>
      <c r="G3845" s="6"/>
      <c r="H3845" s="6"/>
      <c r="I3845" s="6"/>
      <c r="J3845" s="6"/>
      <c r="K3845" s="6"/>
      <c r="L3845" s="7"/>
    </row>
    <row r="3846" spans="1:12">
      <c r="A3846" s="18"/>
      <c r="B3846" s="20"/>
      <c r="C3846" s="20"/>
      <c r="D3846" s="20"/>
      <c r="E3846" s="6"/>
      <c r="F3846" s="6"/>
      <c r="G3846" s="6"/>
      <c r="H3846" s="6"/>
      <c r="I3846" s="6"/>
      <c r="J3846" s="6"/>
      <c r="K3846" s="6"/>
      <c r="L3846" s="7"/>
    </row>
    <row r="3847" spans="1:12">
      <c r="A3847" s="18"/>
      <c r="B3847" s="20"/>
      <c r="C3847" s="20"/>
      <c r="D3847" s="20"/>
      <c r="E3847" s="6"/>
      <c r="F3847" s="6"/>
      <c r="G3847" s="6"/>
      <c r="H3847" s="6"/>
      <c r="I3847" s="6"/>
      <c r="J3847" s="6"/>
      <c r="K3847" s="6"/>
      <c r="L3847" s="7"/>
    </row>
    <row r="3848" spans="1:12">
      <c r="A3848" s="18"/>
      <c r="B3848" s="20"/>
      <c r="C3848" s="20"/>
      <c r="D3848" s="20"/>
      <c r="E3848" s="6"/>
      <c r="F3848" s="6"/>
      <c r="G3848" s="6"/>
      <c r="H3848" s="6"/>
      <c r="I3848" s="6"/>
      <c r="J3848" s="6"/>
      <c r="K3848" s="6"/>
      <c r="L3848" s="7"/>
    </row>
    <row r="3849" spans="1:12">
      <c r="A3849" s="18"/>
      <c r="B3849" s="20"/>
      <c r="C3849" s="20"/>
      <c r="D3849" s="20"/>
      <c r="E3849" s="6"/>
      <c r="F3849" s="6"/>
      <c r="G3849" s="6"/>
      <c r="H3849" s="6"/>
      <c r="I3849" s="6"/>
      <c r="J3849" s="6"/>
      <c r="K3849" s="6"/>
      <c r="L3849" s="7"/>
    </row>
    <row r="3850" spans="1:12">
      <c r="A3850" s="18"/>
      <c r="B3850" s="20"/>
      <c r="C3850" s="20"/>
      <c r="D3850" s="20"/>
      <c r="E3850" s="6"/>
      <c r="F3850" s="6"/>
      <c r="G3850" s="6"/>
      <c r="H3850" s="6"/>
      <c r="I3850" s="6"/>
      <c r="J3850" s="6"/>
      <c r="K3850" s="6"/>
      <c r="L3850" s="7"/>
    </row>
    <row r="3851" spans="1:12">
      <c r="A3851" s="18"/>
      <c r="B3851" s="20"/>
      <c r="C3851" s="20"/>
      <c r="D3851" s="20"/>
      <c r="E3851" s="6"/>
      <c r="F3851" s="6"/>
      <c r="G3851" s="6"/>
      <c r="H3851" s="6"/>
      <c r="I3851" s="6"/>
      <c r="J3851" s="6"/>
      <c r="K3851" s="6"/>
      <c r="L3851" s="7"/>
    </row>
    <row r="3852" spans="1:12">
      <c r="A3852" s="18"/>
      <c r="B3852" s="20"/>
      <c r="C3852" s="20"/>
      <c r="D3852" s="20"/>
      <c r="E3852" s="6"/>
      <c r="F3852" s="6"/>
      <c r="G3852" s="6"/>
      <c r="H3852" s="6"/>
      <c r="I3852" s="6"/>
      <c r="J3852" s="6"/>
      <c r="K3852" s="6"/>
      <c r="L3852" s="7"/>
    </row>
    <row r="3853" spans="1:12">
      <c r="A3853" s="18"/>
      <c r="B3853" s="20"/>
      <c r="C3853" s="20"/>
      <c r="D3853" s="20"/>
      <c r="E3853" s="6"/>
      <c r="F3853" s="6"/>
      <c r="G3853" s="6"/>
      <c r="H3853" s="6"/>
      <c r="I3853" s="6"/>
      <c r="J3853" s="6"/>
      <c r="K3853" s="6"/>
      <c r="L3853" s="7"/>
    </row>
    <row r="3854" spans="1:12">
      <c r="A3854" s="18"/>
      <c r="B3854" s="20"/>
      <c r="C3854" s="20"/>
      <c r="D3854" s="20"/>
      <c r="E3854" s="6"/>
      <c r="F3854" s="6"/>
      <c r="G3854" s="6"/>
      <c r="H3854" s="6"/>
      <c r="I3854" s="6"/>
      <c r="J3854" s="6"/>
      <c r="K3854" s="6"/>
      <c r="L3854" s="7"/>
    </row>
    <row r="3855" spans="1:12">
      <c r="A3855" s="18"/>
      <c r="B3855" s="20"/>
      <c r="C3855" s="20"/>
      <c r="D3855" s="20"/>
      <c r="E3855" s="6"/>
      <c r="F3855" s="6"/>
      <c r="G3855" s="6"/>
      <c r="H3855" s="6"/>
      <c r="I3855" s="6"/>
      <c r="J3855" s="6"/>
      <c r="K3855" s="6"/>
      <c r="L3855" s="7"/>
    </row>
    <row r="3856" spans="1:12">
      <c r="A3856" s="18"/>
      <c r="B3856" s="20"/>
      <c r="C3856" s="20"/>
      <c r="D3856" s="20"/>
      <c r="E3856" s="6"/>
      <c r="F3856" s="6"/>
      <c r="G3856" s="6"/>
      <c r="H3856" s="6"/>
      <c r="I3856" s="6"/>
      <c r="J3856" s="6"/>
      <c r="K3856" s="6"/>
      <c r="L3856" s="7"/>
    </row>
    <row r="3857" spans="1:12">
      <c r="A3857" s="18"/>
      <c r="B3857" s="20"/>
      <c r="C3857" s="20"/>
      <c r="D3857" s="20"/>
      <c r="E3857" s="6"/>
      <c r="F3857" s="6"/>
      <c r="G3857" s="6"/>
      <c r="H3857" s="6"/>
      <c r="I3857" s="6"/>
      <c r="J3857" s="6"/>
      <c r="K3857" s="6"/>
      <c r="L3857" s="7"/>
    </row>
    <row r="3858" spans="1:12">
      <c r="A3858" s="18"/>
      <c r="B3858" s="20"/>
      <c r="C3858" s="20"/>
      <c r="D3858" s="20"/>
      <c r="E3858" s="6"/>
      <c r="F3858" s="6"/>
      <c r="G3858" s="6"/>
      <c r="H3858" s="6"/>
      <c r="I3858" s="6"/>
      <c r="J3858" s="6"/>
      <c r="K3858" s="6"/>
      <c r="L3858" s="7"/>
    </row>
    <row r="3859" spans="1:12">
      <c r="A3859" s="18"/>
      <c r="B3859" s="20"/>
      <c r="C3859" s="20"/>
      <c r="D3859" s="20"/>
      <c r="E3859" s="6"/>
      <c r="F3859" s="6"/>
      <c r="G3859" s="6"/>
      <c r="H3859" s="6"/>
      <c r="I3859" s="6"/>
      <c r="J3859" s="6"/>
      <c r="K3859" s="6"/>
      <c r="L3859" s="7"/>
    </row>
    <row r="3860" spans="1:12">
      <c r="A3860" s="18"/>
      <c r="B3860" s="20"/>
      <c r="C3860" s="20"/>
      <c r="D3860" s="20"/>
      <c r="E3860" s="6"/>
      <c r="F3860" s="6"/>
      <c r="G3860" s="6"/>
      <c r="H3860" s="6"/>
      <c r="I3860" s="6"/>
      <c r="J3860" s="6"/>
      <c r="K3860" s="6"/>
      <c r="L3860" s="7"/>
    </row>
    <row r="3861" spans="1:12">
      <c r="A3861" s="18"/>
      <c r="B3861" s="20"/>
      <c r="C3861" s="20"/>
      <c r="D3861" s="20"/>
      <c r="E3861" s="6"/>
      <c r="F3861" s="6"/>
      <c r="G3861" s="6"/>
      <c r="H3861" s="6"/>
      <c r="I3861" s="6"/>
      <c r="J3861" s="6"/>
      <c r="K3861" s="6"/>
      <c r="L3861" s="7"/>
    </row>
    <row r="3862" spans="1:12">
      <c r="A3862" s="18"/>
      <c r="B3862" s="20"/>
      <c r="C3862" s="20"/>
      <c r="D3862" s="20"/>
      <c r="E3862" s="6"/>
      <c r="F3862" s="6"/>
      <c r="G3862" s="6"/>
      <c r="H3862" s="6"/>
      <c r="I3862" s="6"/>
      <c r="J3862" s="6"/>
      <c r="K3862" s="6"/>
      <c r="L3862" s="7"/>
    </row>
    <row r="3863" spans="1:12">
      <c r="A3863" s="18"/>
      <c r="B3863" s="20"/>
      <c r="C3863" s="20"/>
      <c r="D3863" s="20"/>
      <c r="E3863" s="6"/>
      <c r="F3863" s="6"/>
      <c r="G3863" s="6"/>
      <c r="H3863" s="6"/>
      <c r="I3863" s="6"/>
      <c r="J3863" s="6"/>
      <c r="K3863" s="6"/>
      <c r="L3863" s="7"/>
    </row>
    <row r="3864" spans="1:12">
      <c r="A3864" s="18"/>
      <c r="B3864" s="20"/>
      <c r="C3864" s="20"/>
      <c r="D3864" s="20"/>
      <c r="E3864" s="6"/>
      <c r="F3864" s="6"/>
      <c r="G3864" s="6"/>
      <c r="H3864" s="6"/>
      <c r="I3864" s="6"/>
      <c r="J3864" s="6"/>
      <c r="K3864" s="6"/>
      <c r="L3864" s="7"/>
    </row>
    <row r="3865" spans="1:12">
      <c r="A3865" s="18"/>
      <c r="B3865" s="20"/>
      <c r="C3865" s="20"/>
      <c r="D3865" s="20"/>
      <c r="E3865" s="6"/>
      <c r="F3865" s="6"/>
      <c r="G3865" s="6"/>
      <c r="H3865" s="6"/>
      <c r="I3865" s="6"/>
      <c r="J3865" s="6"/>
      <c r="K3865" s="6"/>
      <c r="L3865" s="7"/>
    </row>
    <row r="3866" spans="1:12">
      <c r="A3866" s="18"/>
      <c r="B3866" s="20"/>
      <c r="C3866" s="20"/>
      <c r="D3866" s="20"/>
      <c r="E3866" s="6"/>
      <c r="F3866" s="6"/>
      <c r="G3866" s="6"/>
      <c r="H3866" s="6"/>
      <c r="I3866" s="6"/>
      <c r="J3866" s="6"/>
      <c r="K3866" s="6"/>
      <c r="L3866" s="7"/>
    </row>
    <row r="3867" spans="1:12">
      <c r="A3867" s="18"/>
      <c r="B3867" s="20"/>
      <c r="C3867" s="20"/>
      <c r="D3867" s="20"/>
      <c r="E3867" s="6"/>
      <c r="F3867" s="6"/>
      <c r="G3867" s="6"/>
      <c r="H3867" s="6"/>
      <c r="I3867" s="6"/>
      <c r="J3867" s="6"/>
      <c r="K3867" s="6"/>
      <c r="L3867" s="7"/>
    </row>
    <row r="3868" spans="1:12">
      <c r="A3868" s="18"/>
      <c r="B3868" s="20"/>
      <c r="C3868" s="20"/>
      <c r="D3868" s="20"/>
      <c r="E3868" s="6"/>
      <c r="F3868" s="6"/>
      <c r="G3868" s="6"/>
      <c r="H3868" s="6"/>
      <c r="I3868" s="6"/>
      <c r="J3868" s="6"/>
      <c r="K3868" s="6"/>
      <c r="L3868" s="7"/>
    </row>
    <row r="3869" spans="1:12">
      <c r="A3869" s="18"/>
      <c r="B3869" s="20"/>
      <c r="C3869" s="20"/>
      <c r="D3869" s="20"/>
      <c r="E3869" s="6"/>
      <c r="F3869" s="6"/>
      <c r="G3869" s="6"/>
      <c r="H3869" s="6"/>
      <c r="I3869" s="6"/>
      <c r="J3869" s="6"/>
      <c r="K3869" s="6"/>
      <c r="L3869" s="7"/>
    </row>
    <row r="3870" spans="1:12">
      <c r="A3870" s="18"/>
      <c r="B3870" s="20"/>
      <c r="C3870" s="20"/>
      <c r="D3870" s="20"/>
      <c r="E3870" s="6"/>
      <c r="F3870" s="6"/>
      <c r="G3870" s="6"/>
      <c r="H3870" s="6"/>
      <c r="I3870" s="6"/>
      <c r="J3870" s="6"/>
      <c r="K3870" s="6"/>
      <c r="L3870" s="7"/>
    </row>
    <row r="3871" spans="1:12">
      <c r="A3871" s="18"/>
      <c r="B3871" s="20"/>
      <c r="C3871" s="20"/>
      <c r="D3871" s="20"/>
      <c r="E3871" s="6"/>
      <c r="F3871" s="6"/>
      <c r="G3871" s="6"/>
      <c r="H3871" s="6"/>
      <c r="I3871" s="6"/>
      <c r="J3871" s="6"/>
      <c r="K3871" s="6"/>
      <c r="L3871" s="7"/>
    </row>
    <row r="3872" spans="1:12">
      <c r="A3872" s="18"/>
      <c r="B3872" s="20"/>
      <c r="C3872" s="20"/>
      <c r="D3872" s="20"/>
      <c r="E3872" s="6"/>
      <c r="F3872" s="6"/>
      <c r="G3872" s="6"/>
      <c r="H3872" s="6"/>
      <c r="I3872" s="6"/>
      <c r="J3872" s="6"/>
      <c r="K3872" s="6"/>
      <c r="L3872" s="7"/>
    </row>
    <row r="3873" spans="1:12">
      <c r="A3873" s="18"/>
      <c r="B3873" s="20"/>
      <c r="C3873" s="20"/>
      <c r="D3873" s="20"/>
      <c r="E3873" s="6"/>
      <c r="F3873" s="6"/>
      <c r="G3873" s="6"/>
      <c r="H3873" s="6"/>
      <c r="I3873" s="6"/>
      <c r="J3873" s="6"/>
      <c r="K3873" s="6"/>
      <c r="L3873" s="7"/>
    </row>
    <row r="3874" spans="1:12">
      <c r="A3874" s="18"/>
      <c r="B3874" s="20"/>
      <c r="C3874" s="20"/>
      <c r="D3874" s="20"/>
      <c r="E3874" s="6"/>
      <c r="F3874" s="6"/>
      <c r="G3874" s="6"/>
      <c r="H3874" s="6"/>
      <c r="I3874" s="6"/>
      <c r="J3874" s="6"/>
      <c r="K3874" s="6"/>
      <c r="L3874" s="7"/>
    </row>
    <row r="3875" spans="1:12">
      <c r="A3875" s="18"/>
      <c r="B3875" s="20"/>
      <c r="C3875" s="20"/>
      <c r="D3875" s="20"/>
      <c r="E3875" s="6"/>
      <c r="F3875" s="6"/>
      <c r="G3875" s="6"/>
      <c r="H3875" s="6"/>
      <c r="I3875" s="6"/>
      <c r="J3875" s="6"/>
      <c r="K3875" s="6"/>
      <c r="L3875" s="7"/>
    </row>
    <row r="3876" spans="1:12">
      <c r="A3876" s="18"/>
      <c r="B3876" s="20"/>
      <c r="C3876" s="20"/>
      <c r="D3876" s="20"/>
      <c r="E3876" s="6"/>
      <c r="F3876" s="6"/>
      <c r="G3876" s="6"/>
      <c r="H3876" s="6"/>
      <c r="I3876" s="6"/>
      <c r="J3876" s="6"/>
      <c r="K3876" s="6"/>
      <c r="L3876" s="7"/>
    </row>
    <row r="3877" spans="1:12">
      <c r="A3877" s="18"/>
      <c r="B3877" s="20"/>
      <c r="C3877" s="20"/>
      <c r="D3877" s="20"/>
      <c r="E3877" s="6"/>
      <c r="F3877" s="6"/>
      <c r="G3877" s="6"/>
      <c r="H3877" s="6"/>
      <c r="I3877" s="6"/>
      <c r="J3877" s="6"/>
      <c r="K3877" s="6"/>
      <c r="L3877" s="7"/>
    </row>
    <row r="3878" spans="1:12">
      <c r="A3878" s="18"/>
      <c r="B3878" s="20"/>
      <c r="C3878" s="20"/>
      <c r="D3878" s="20"/>
      <c r="E3878" s="6"/>
      <c r="F3878" s="6"/>
      <c r="G3878" s="6"/>
      <c r="H3878" s="6"/>
      <c r="I3878" s="6"/>
      <c r="J3878" s="6"/>
      <c r="K3878" s="6"/>
      <c r="L3878" s="7"/>
    </row>
    <row r="3879" spans="1:12">
      <c r="A3879" s="18"/>
      <c r="B3879" s="20"/>
      <c r="C3879" s="20"/>
      <c r="D3879" s="20"/>
      <c r="E3879" s="6"/>
      <c r="F3879" s="6"/>
      <c r="G3879" s="6"/>
      <c r="H3879" s="6"/>
      <c r="I3879" s="6"/>
      <c r="J3879" s="6"/>
      <c r="K3879" s="6"/>
      <c r="L3879" s="7"/>
    </row>
    <row r="3880" spans="1:12">
      <c r="A3880" s="18"/>
      <c r="B3880" s="20"/>
      <c r="C3880" s="20"/>
      <c r="D3880" s="20"/>
      <c r="E3880" s="6"/>
      <c r="F3880" s="6"/>
      <c r="G3880" s="6"/>
      <c r="H3880" s="6"/>
      <c r="I3880" s="6"/>
      <c r="J3880" s="6"/>
      <c r="K3880" s="6"/>
      <c r="L3880" s="7"/>
    </row>
    <row r="3881" spans="1:12">
      <c r="A3881" s="18"/>
      <c r="B3881" s="20"/>
      <c r="C3881" s="20"/>
      <c r="D3881" s="20"/>
      <c r="E3881" s="6"/>
      <c r="F3881" s="6"/>
      <c r="G3881" s="6"/>
      <c r="H3881" s="6"/>
      <c r="I3881" s="6"/>
      <c r="J3881" s="6"/>
      <c r="K3881" s="6"/>
      <c r="L3881" s="7"/>
    </row>
    <row r="3882" spans="1:12">
      <c r="A3882" s="18"/>
      <c r="B3882" s="20"/>
      <c r="C3882" s="20"/>
      <c r="D3882" s="20"/>
      <c r="E3882" s="6"/>
      <c r="F3882" s="6"/>
      <c r="G3882" s="6"/>
      <c r="H3882" s="6"/>
      <c r="I3882" s="6"/>
      <c r="J3882" s="6"/>
      <c r="K3882" s="6"/>
      <c r="L3882" s="7"/>
    </row>
    <row r="3883" spans="1:12">
      <c r="A3883" s="18"/>
      <c r="B3883" s="20"/>
      <c r="C3883" s="20"/>
      <c r="D3883" s="20"/>
      <c r="E3883" s="6"/>
      <c r="F3883" s="6"/>
      <c r="G3883" s="6"/>
      <c r="H3883" s="6"/>
      <c r="I3883" s="6"/>
      <c r="J3883" s="6"/>
      <c r="K3883" s="6"/>
      <c r="L3883" s="7"/>
    </row>
    <row r="3884" spans="1:12">
      <c r="A3884" s="18"/>
      <c r="B3884" s="20"/>
      <c r="C3884" s="20"/>
      <c r="D3884" s="20"/>
      <c r="E3884" s="6"/>
      <c r="F3884" s="6"/>
      <c r="G3884" s="6"/>
      <c r="H3884" s="6"/>
      <c r="I3884" s="6"/>
      <c r="J3884" s="6"/>
      <c r="K3884" s="6"/>
      <c r="L3884" s="7"/>
    </row>
    <row r="3885" spans="1:12">
      <c r="A3885" s="18"/>
      <c r="B3885" s="20"/>
      <c r="C3885" s="20"/>
      <c r="D3885" s="20"/>
      <c r="E3885" s="6"/>
      <c r="F3885" s="6"/>
      <c r="G3885" s="6"/>
      <c r="H3885" s="6"/>
      <c r="I3885" s="6"/>
      <c r="J3885" s="6"/>
      <c r="K3885" s="6"/>
      <c r="L3885" s="7"/>
    </row>
    <row r="3886" spans="1:12">
      <c r="A3886" s="18"/>
      <c r="B3886" s="20"/>
      <c r="C3886" s="20"/>
      <c r="D3886" s="20"/>
      <c r="E3886" s="6"/>
      <c r="F3886" s="6"/>
      <c r="G3886" s="6"/>
      <c r="H3886" s="6"/>
      <c r="I3886" s="6"/>
      <c r="J3886" s="6"/>
      <c r="K3886" s="6"/>
      <c r="L3886" s="7"/>
    </row>
    <row r="3887" spans="1:12">
      <c r="A3887" s="18"/>
      <c r="B3887" s="20"/>
      <c r="C3887" s="20"/>
      <c r="D3887" s="20"/>
      <c r="E3887" s="6"/>
      <c r="F3887" s="6"/>
      <c r="G3887" s="6"/>
      <c r="H3887" s="6"/>
      <c r="I3887" s="6"/>
      <c r="J3887" s="6"/>
      <c r="K3887" s="6"/>
      <c r="L3887" s="7"/>
    </row>
    <row r="3888" spans="1:12">
      <c r="A3888" s="18"/>
      <c r="B3888" s="20"/>
      <c r="C3888" s="20"/>
      <c r="D3888" s="20"/>
      <c r="E3888" s="6"/>
      <c r="F3888" s="6"/>
      <c r="G3888" s="6"/>
      <c r="H3888" s="6"/>
      <c r="I3888" s="6"/>
      <c r="J3888" s="6"/>
      <c r="K3888" s="6"/>
      <c r="L3888" s="7"/>
    </row>
    <row r="3889" spans="1:12">
      <c r="A3889" s="18"/>
      <c r="B3889" s="20"/>
      <c r="C3889" s="20"/>
      <c r="D3889" s="20"/>
      <c r="E3889" s="6"/>
      <c r="F3889" s="6"/>
      <c r="G3889" s="6"/>
      <c r="H3889" s="6"/>
      <c r="I3889" s="6"/>
      <c r="J3889" s="6"/>
      <c r="K3889" s="6"/>
      <c r="L3889" s="7"/>
    </row>
    <row r="3890" spans="1:12">
      <c r="A3890" s="18"/>
      <c r="B3890" s="20"/>
      <c r="C3890" s="20"/>
      <c r="D3890" s="20"/>
      <c r="E3890" s="6"/>
      <c r="F3890" s="6"/>
      <c r="G3890" s="6"/>
      <c r="H3890" s="6"/>
      <c r="I3890" s="6"/>
      <c r="J3890" s="6"/>
      <c r="K3890" s="6"/>
      <c r="L3890" s="7"/>
    </row>
    <row r="3891" spans="1:12">
      <c r="A3891" s="18"/>
      <c r="B3891" s="20"/>
      <c r="C3891" s="20"/>
      <c r="D3891" s="6"/>
      <c r="E3891" s="6"/>
      <c r="F3891" s="6"/>
      <c r="G3891" s="6"/>
      <c r="H3891" s="6"/>
      <c r="I3891" s="6"/>
      <c r="J3891" s="6"/>
      <c r="K3891" s="6"/>
      <c r="L3891" s="7"/>
    </row>
    <row r="3892" spans="1:12">
      <c r="A3892" s="18"/>
      <c r="B3892" s="20"/>
      <c r="C3892" s="20"/>
      <c r="D3892" s="6"/>
      <c r="E3892" s="6"/>
      <c r="F3892" s="6"/>
      <c r="G3892" s="6"/>
      <c r="H3892" s="6"/>
      <c r="I3892" s="6"/>
      <c r="J3892" s="6"/>
      <c r="K3892" s="6"/>
      <c r="L3892" s="7"/>
    </row>
    <row r="3893" spans="1:12">
      <c r="A3893" s="18"/>
      <c r="B3893" s="20"/>
      <c r="C3893" s="20"/>
      <c r="D3893" s="20"/>
      <c r="E3893" s="6"/>
      <c r="F3893" s="6"/>
      <c r="G3893" s="6"/>
      <c r="H3893" s="6"/>
      <c r="I3893" s="6"/>
      <c r="J3893" s="6"/>
      <c r="K3893" s="6"/>
      <c r="L3893" s="7"/>
    </row>
    <row r="3894" spans="1:12">
      <c r="A3894" s="18"/>
      <c r="B3894" s="20"/>
      <c r="C3894" s="20"/>
      <c r="D3894" s="20"/>
      <c r="E3894" s="6"/>
      <c r="F3894" s="6"/>
      <c r="G3894" s="6"/>
      <c r="H3894" s="6"/>
      <c r="I3894" s="6"/>
      <c r="J3894" s="6"/>
      <c r="K3894" s="6"/>
      <c r="L3894" s="7"/>
    </row>
    <row r="3895" spans="1:12">
      <c r="A3895" s="18"/>
      <c r="B3895" s="20"/>
      <c r="C3895" s="20"/>
      <c r="D3895" s="20"/>
      <c r="E3895" s="6"/>
      <c r="F3895" s="6"/>
      <c r="G3895" s="6"/>
      <c r="H3895" s="6"/>
      <c r="I3895" s="6"/>
      <c r="J3895" s="6"/>
      <c r="K3895" s="6"/>
      <c r="L3895" s="7"/>
    </row>
    <row r="3896" spans="1:12">
      <c r="A3896" s="18"/>
      <c r="B3896" s="20"/>
      <c r="C3896" s="20"/>
      <c r="D3896" s="20"/>
      <c r="E3896" s="6"/>
      <c r="F3896" s="6"/>
      <c r="G3896" s="6"/>
      <c r="H3896" s="6"/>
      <c r="I3896" s="6"/>
      <c r="J3896" s="6"/>
      <c r="K3896" s="6"/>
      <c r="L3896" s="7"/>
    </row>
    <row r="3897" spans="1:12">
      <c r="A3897" s="18"/>
      <c r="B3897" s="20"/>
      <c r="C3897" s="20"/>
      <c r="D3897" s="20"/>
      <c r="E3897" s="6"/>
      <c r="F3897" s="6"/>
      <c r="G3897" s="6"/>
      <c r="H3897" s="6"/>
      <c r="I3897" s="6"/>
      <c r="J3897" s="6"/>
      <c r="K3897" s="6"/>
      <c r="L3897" s="7"/>
    </row>
    <row r="3898" spans="1:12">
      <c r="A3898" s="18"/>
      <c r="B3898" s="20"/>
      <c r="C3898" s="20"/>
      <c r="D3898" s="20"/>
      <c r="E3898" s="6"/>
      <c r="F3898" s="6"/>
      <c r="G3898" s="6"/>
      <c r="H3898" s="6"/>
      <c r="I3898" s="6"/>
      <c r="J3898" s="6"/>
      <c r="K3898" s="6"/>
      <c r="L3898" s="7"/>
    </row>
    <row r="3899" spans="1:12">
      <c r="A3899" s="18"/>
      <c r="B3899" s="20"/>
      <c r="C3899" s="20"/>
      <c r="D3899" s="20"/>
      <c r="E3899" s="6"/>
      <c r="F3899" s="6"/>
      <c r="G3899" s="6"/>
      <c r="H3899" s="6"/>
      <c r="I3899" s="6"/>
      <c r="J3899" s="6"/>
      <c r="K3899" s="6"/>
      <c r="L3899" s="7"/>
    </row>
    <row r="3900" spans="1:12">
      <c r="A3900" s="18"/>
      <c r="B3900" s="20"/>
      <c r="C3900" s="20"/>
      <c r="D3900" s="20"/>
      <c r="E3900" s="6"/>
      <c r="F3900" s="6"/>
      <c r="G3900" s="6"/>
      <c r="H3900" s="6"/>
      <c r="I3900" s="6"/>
      <c r="J3900" s="6"/>
      <c r="K3900" s="6"/>
      <c r="L3900" s="7"/>
    </row>
    <row r="3901" spans="1:12">
      <c r="A3901" s="18"/>
      <c r="B3901" s="20"/>
      <c r="C3901" s="20"/>
      <c r="D3901" s="20"/>
      <c r="E3901" s="6"/>
      <c r="F3901" s="6"/>
      <c r="G3901" s="6"/>
      <c r="H3901" s="6"/>
      <c r="I3901" s="6"/>
      <c r="J3901" s="6"/>
      <c r="K3901" s="6"/>
      <c r="L3901" s="7"/>
    </row>
    <row r="3902" spans="1:12">
      <c r="A3902" s="18"/>
      <c r="B3902" s="20"/>
      <c r="C3902" s="20"/>
      <c r="D3902" s="20"/>
      <c r="E3902" s="6"/>
      <c r="F3902" s="6"/>
      <c r="G3902" s="6"/>
      <c r="H3902" s="6"/>
      <c r="I3902" s="6"/>
      <c r="J3902" s="6"/>
      <c r="K3902" s="6"/>
      <c r="L3902" s="7"/>
    </row>
    <row r="3903" spans="1:12">
      <c r="A3903" s="18"/>
      <c r="B3903" s="20"/>
      <c r="C3903" s="20"/>
      <c r="D3903" s="20"/>
      <c r="E3903" s="6"/>
      <c r="F3903" s="6"/>
      <c r="G3903" s="6"/>
      <c r="H3903" s="6"/>
      <c r="I3903" s="6"/>
      <c r="J3903" s="6"/>
      <c r="K3903" s="6"/>
      <c r="L3903" s="7"/>
    </row>
    <row r="3904" spans="1:12">
      <c r="A3904" s="18"/>
      <c r="B3904" s="20"/>
      <c r="C3904" s="20"/>
      <c r="D3904" s="20"/>
      <c r="E3904" s="6"/>
      <c r="F3904" s="6"/>
      <c r="G3904" s="6"/>
      <c r="H3904" s="6"/>
      <c r="I3904" s="6"/>
      <c r="J3904" s="6"/>
      <c r="K3904" s="6"/>
      <c r="L3904" s="7"/>
    </row>
    <row r="3905" spans="1:12">
      <c r="A3905" s="18"/>
      <c r="B3905" s="20"/>
      <c r="C3905" s="20"/>
      <c r="D3905" s="20"/>
      <c r="E3905" s="6"/>
      <c r="F3905" s="6"/>
      <c r="G3905" s="6"/>
      <c r="H3905" s="6"/>
      <c r="I3905" s="6"/>
      <c r="J3905" s="6"/>
      <c r="K3905" s="6"/>
      <c r="L3905" s="7"/>
    </row>
    <row r="3906" spans="1:12">
      <c r="A3906" s="18"/>
      <c r="B3906" s="20"/>
      <c r="C3906" s="20"/>
      <c r="D3906" s="20"/>
      <c r="E3906" s="6"/>
      <c r="F3906" s="6"/>
      <c r="G3906" s="6"/>
      <c r="H3906" s="6"/>
      <c r="I3906" s="6"/>
      <c r="J3906" s="6"/>
      <c r="K3906" s="6"/>
      <c r="L3906" s="7"/>
    </row>
    <row r="3907" spans="1:12">
      <c r="A3907" s="18"/>
      <c r="B3907" s="20"/>
      <c r="C3907" s="20"/>
      <c r="D3907" s="20"/>
      <c r="E3907" s="6"/>
      <c r="F3907" s="6"/>
      <c r="G3907" s="6"/>
      <c r="H3907" s="6"/>
      <c r="I3907" s="6"/>
      <c r="J3907" s="6"/>
      <c r="K3907" s="6"/>
      <c r="L3907" s="7"/>
    </row>
    <row r="3908" spans="1:12">
      <c r="A3908" s="18"/>
      <c r="B3908" s="20"/>
      <c r="C3908" s="20"/>
      <c r="D3908" s="20"/>
      <c r="E3908" s="6"/>
      <c r="F3908" s="6"/>
      <c r="G3908" s="6"/>
      <c r="H3908" s="6"/>
      <c r="I3908" s="6"/>
      <c r="J3908" s="6"/>
      <c r="K3908" s="6"/>
      <c r="L3908" s="7"/>
    </row>
    <row r="3909" spans="1:12">
      <c r="A3909" s="18"/>
      <c r="B3909" s="20"/>
      <c r="C3909" s="20"/>
      <c r="D3909" s="20"/>
      <c r="E3909" s="6"/>
      <c r="F3909" s="6"/>
      <c r="G3909" s="6"/>
      <c r="H3909" s="6"/>
      <c r="I3909" s="6"/>
      <c r="J3909" s="6"/>
      <c r="K3909" s="6"/>
      <c r="L3909" s="7"/>
    </row>
    <row r="3910" spans="1:12">
      <c r="A3910" s="18"/>
      <c r="B3910" s="20"/>
      <c r="C3910" s="20"/>
      <c r="D3910" s="20"/>
      <c r="E3910" s="6"/>
      <c r="F3910" s="6"/>
      <c r="G3910" s="6"/>
      <c r="H3910" s="6"/>
      <c r="I3910" s="6"/>
      <c r="J3910" s="6"/>
      <c r="K3910" s="6"/>
      <c r="L3910" s="7"/>
    </row>
    <row r="3911" spans="1:12">
      <c r="A3911" s="18"/>
      <c r="B3911" s="20"/>
      <c r="C3911" s="20"/>
      <c r="D3911" s="20"/>
      <c r="E3911" s="6"/>
      <c r="F3911" s="6"/>
      <c r="G3911" s="6"/>
      <c r="H3911" s="6"/>
      <c r="I3911" s="6"/>
      <c r="J3911" s="6"/>
      <c r="K3911" s="6"/>
      <c r="L3911" s="7"/>
    </row>
    <row r="3912" spans="1:12">
      <c r="A3912" s="18"/>
      <c r="B3912" s="20"/>
      <c r="C3912" s="20"/>
      <c r="D3912" s="20"/>
      <c r="E3912" s="6"/>
      <c r="F3912" s="6"/>
      <c r="G3912" s="6"/>
      <c r="H3912" s="6"/>
      <c r="I3912" s="6"/>
      <c r="J3912" s="6"/>
      <c r="K3912" s="6"/>
      <c r="L3912" s="7"/>
    </row>
    <row r="3913" spans="1:12">
      <c r="A3913" s="18"/>
      <c r="B3913" s="20"/>
      <c r="C3913" s="20"/>
      <c r="D3913" s="20"/>
      <c r="E3913" s="6"/>
      <c r="F3913" s="6"/>
      <c r="G3913" s="6"/>
      <c r="H3913" s="6"/>
      <c r="I3913" s="6"/>
      <c r="J3913" s="6"/>
      <c r="K3913" s="6"/>
      <c r="L3913" s="7"/>
    </row>
    <row r="3914" spans="1:12">
      <c r="A3914" s="22"/>
      <c r="B3914" s="20"/>
      <c r="C3914" s="20"/>
      <c r="D3914" s="20"/>
      <c r="E3914" s="6"/>
      <c r="F3914" s="6"/>
      <c r="G3914" s="6"/>
      <c r="H3914" s="6"/>
      <c r="I3914" s="6"/>
      <c r="J3914" s="6"/>
      <c r="K3914" s="6"/>
      <c r="L3914" s="7"/>
    </row>
    <row r="3915" spans="1:12">
      <c r="A3915" s="18"/>
      <c r="B3915" s="20"/>
      <c r="C3915" s="20"/>
      <c r="D3915" s="20"/>
      <c r="E3915" s="6"/>
      <c r="F3915" s="6"/>
      <c r="G3915" s="6"/>
      <c r="H3915" s="6"/>
      <c r="I3915" s="6"/>
      <c r="J3915" s="6"/>
      <c r="K3915" s="6"/>
      <c r="L3915" s="7"/>
    </row>
    <row r="3916" spans="1:12">
      <c r="A3916" s="18"/>
      <c r="B3916" s="20"/>
      <c r="C3916" s="20"/>
      <c r="D3916" s="20"/>
      <c r="E3916" s="6"/>
      <c r="F3916" s="6"/>
      <c r="G3916" s="6"/>
      <c r="H3916" s="6"/>
      <c r="I3916" s="6"/>
      <c r="J3916" s="6"/>
      <c r="K3916" s="6"/>
      <c r="L3916" s="7"/>
    </row>
    <row r="3917" spans="1:12">
      <c r="A3917" s="18"/>
      <c r="B3917" s="20"/>
      <c r="C3917" s="20"/>
      <c r="D3917" s="20"/>
      <c r="E3917" s="6"/>
      <c r="F3917" s="6"/>
      <c r="G3917" s="6"/>
      <c r="H3917" s="6"/>
      <c r="I3917" s="6"/>
      <c r="J3917" s="6"/>
      <c r="K3917" s="6"/>
      <c r="L3917" s="7"/>
    </row>
    <row r="3918" spans="1:12">
      <c r="A3918" s="18"/>
      <c r="B3918" s="20"/>
      <c r="C3918" s="20"/>
      <c r="D3918" s="20"/>
      <c r="E3918" s="6"/>
      <c r="F3918" s="6"/>
      <c r="G3918" s="6"/>
      <c r="H3918" s="6"/>
      <c r="I3918" s="6"/>
      <c r="J3918" s="6"/>
      <c r="K3918" s="6"/>
      <c r="L3918" s="7"/>
    </row>
    <row r="3919" spans="1:12">
      <c r="A3919" s="18"/>
      <c r="B3919" s="20"/>
      <c r="C3919" s="20"/>
      <c r="D3919" s="20"/>
      <c r="E3919" s="6"/>
      <c r="F3919" s="6"/>
      <c r="G3919" s="6"/>
      <c r="H3919" s="6"/>
      <c r="I3919" s="6"/>
      <c r="J3919" s="6"/>
      <c r="K3919" s="6"/>
      <c r="L3919" s="7"/>
    </row>
    <row r="3920" spans="1:12">
      <c r="A3920" s="18"/>
      <c r="B3920" s="20"/>
      <c r="C3920" s="20"/>
      <c r="D3920" s="20"/>
      <c r="E3920" s="6"/>
      <c r="F3920" s="6"/>
      <c r="G3920" s="6"/>
      <c r="H3920" s="6"/>
      <c r="I3920" s="6"/>
      <c r="J3920" s="6"/>
      <c r="K3920" s="6"/>
      <c r="L3920" s="7"/>
    </row>
    <row r="3921" spans="1:12">
      <c r="A3921" s="18"/>
      <c r="B3921" s="20"/>
      <c r="C3921" s="20"/>
      <c r="D3921" s="20"/>
      <c r="E3921" s="6"/>
      <c r="F3921" s="6"/>
      <c r="G3921" s="6"/>
      <c r="H3921" s="6"/>
      <c r="I3921" s="6"/>
      <c r="J3921" s="6"/>
      <c r="K3921" s="6"/>
      <c r="L3921" s="7"/>
    </row>
    <row r="3922" spans="1:12">
      <c r="A3922" s="18"/>
      <c r="B3922" s="20"/>
      <c r="C3922" s="20"/>
      <c r="D3922" s="20"/>
      <c r="E3922" s="6"/>
      <c r="F3922" s="6"/>
      <c r="G3922" s="6"/>
      <c r="H3922" s="6"/>
      <c r="I3922" s="6"/>
      <c r="J3922" s="6"/>
      <c r="K3922" s="6"/>
      <c r="L3922" s="7"/>
    </row>
    <row r="3923" spans="1:12">
      <c r="A3923" s="18"/>
      <c r="B3923" s="20"/>
      <c r="C3923" s="20"/>
      <c r="D3923" s="20"/>
      <c r="E3923" s="6"/>
      <c r="F3923" s="6"/>
      <c r="G3923" s="6"/>
      <c r="H3923" s="6"/>
      <c r="I3923" s="6"/>
      <c r="J3923" s="6"/>
      <c r="K3923" s="6"/>
      <c r="L3923" s="7"/>
    </row>
    <row r="3924" spans="1:12">
      <c r="A3924" s="18"/>
      <c r="B3924" s="20"/>
      <c r="C3924" s="20"/>
      <c r="D3924" s="20"/>
      <c r="E3924" s="6"/>
      <c r="F3924" s="6"/>
      <c r="G3924" s="6"/>
      <c r="H3924" s="6"/>
      <c r="I3924" s="6"/>
      <c r="J3924" s="6"/>
      <c r="K3924" s="6"/>
      <c r="L3924" s="7"/>
    </row>
    <row r="3925" spans="1:12">
      <c r="A3925" s="18"/>
      <c r="B3925" s="20"/>
      <c r="C3925" s="20"/>
      <c r="D3925" s="20"/>
      <c r="E3925" s="6"/>
      <c r="F3925" s="6"/>
      <c r="G3925" s="6"/>
      <c r="H3925" s="6"/>
      <c r="I3925" s="6"/>
      <c r="J3925" s="6"/>
      <c r="K3925" s="6"/>
      <c r="L3925" s="7"/>
    </row>
    <row r="3926" spans="1:12">
      <c r="A3926" s="22"/>
      <c r="B3926" s="20"/>
      <c r="C3926" s="20"/>
      <c r="D3926" s="20"/>
      <c r="E3926" s="6"/>
      <c r="F3926" s="6"/>
      <c r="G3926" s="6"/>
      <c r="H3926" s="6"/>
      <c r="I3926" s="6"/>
      <c r="J3926" s="6"/>
      <c r="K3926" s="6"/>
      <c r="L3926" s="7"/>
    </row>
    <row r="3927" spans="1:12">
      <c r="A3927" s="22"/>
      <c r="B3927" s="20"/>
      <c r="C3927" s="20"/>
      <c r="D3927" s="20"/>
      <c r="E3927" s="6"/>
      <c r="F3927" s="6"/>
      <c r="G3927" s="6"/>
      <c r="H3927" s="6"/>
      <c r="I3927" s="6"/>
      <c r="J3927" s="6"/>
      <c r="K3927" s="6"/>
      <c r="L3927" s="7"/>
    </row>
    <row r="3928" spans="1:12">
      <c r="A3928" s="18"/>
      <c r="B3928" s="20"/>
      <c r="C3928" s="20"/>
      <c r="D3928" s="20"/>
      <c r="E3928" s="6"/>
      <c r="F3928" s="6"/>
      <c r="G3928" s="6"/>
      <c r="H3928" s="6"/>
      <c r="I3928" s="6"/>
      <c r="J3928" s="6"/>
      <c r="K3928" s="6"/>
      <c r="L3928" s="7"/>
    </row>
    <row r="3929" spans="1:12">
      <c r="A3929" s="18"/>
      <c r="B3929" s="20"/>
      <c r="C3929" s="20"/>
      <c r="D3929" s="20"/>
      <c r="E3929" s="6"/>
      <c r="F3929" s="6"/>
      <c r="G3929" s="6"/>
      <c r="H3929" s="6"/>
      <c r="I3929" s="6"/>
      <c r="J3929" s="6"/>
      <c r="K3929" s="6"/>
      <c r="L3929" s="7"/>
    </row>
    <row r="3930" spans="1:12">
      <c r="A3930" s="18"/>
      <c r="B3930" s="20"/>
      <c r="C3930" s="20"/>
      <c r="D3930" s="20"/>
      <c r="E3930" s="6"/>
      <c r="F3930" s="6"/>
      <c r="G3930" s="6"/>
      <c r="H3930" s="6"/>
      <c r="I3930" s="6"/>
      <c r="J3930" s="6"/>
      <c r="K3930" s="6"/>
      <c r="L3930" s="7"/>
    </row>
    <row r="3931" spans="1:12">
      <c r="A3931" s="18"/>
      <c r="B3931" s="20"/>
      <c r="C3931" s="20"/>
      <c r="D3931" s="20"/>
      <c r="E3931" s="6"/>
      <c r="F3931" s="6"/>
      <c r="G3931" s="6"/>
      <c r="H3931" s="6"/>
      <c r="I3931" s="6"/>
      <c r="J3931" s="6"/>
      <c r="K3931" s="6"/>
      <c r="L3931" s="7"/>
    </row>
    <row r="3932" spans="1:12">
      <c r="A3932" s="18"/>
      <c r="B3932" s="20"/>
      <c r="C3932" s="20"/>
      <c r="D3932" s="20"/>
      <c r="E3932" s="6"/>
      <c r="F3932" s="6"/>
      <c r="G3932" s="6"/>
      <c r="H3932" s="6"/>
      <c r="I3932" s="6"/>
      <c r="J3932" s="6"/>
      <c r="K3932" s="6"/>
      <c r="L3932" s="7"/>
    </row>
    <row r="3933" spans="1:12">
      <c r="A3933" s="18"/>
      <c r="B3933" s="20"/>
      <c r="C3933" s="20"/>
      <c r="D3933" s="20"/>
      <c r="E3933" s="6"/>
      <c r="F3933" s="6"/>
      <c r="G3933" s="6"/>
      <c r="H3933" s="6"/>
      <c r="I3933" s="6"/>
      <c r="J3933" s="6"/>
      <c r="K3933" s="6"/>
      <c r="L3933" s="7"/>
    </row>
    <row r="3934" spans="1:12">
      <c r="A3934" s="18"/>
      <c r="B3934" s="20"/>
      <c r="C3934" s="20"/>
      <c r="D3934" s="20"/>
      <c r="E3934" s="6"/>
      <c r="F3934" s="6"/>
      <c r="G3934" s="6"/>
      <c r="H3934" s="6"/>
      <c r="I3934" s="6"/>
      <c r="J3934" s="6"/>
      <c r="K3934" s="6"/>
      <c r="L3934" s="7"/>
    </row>
    <row r="3935" spans="1:12">
      <c r="A3935" s="18"/>
      <c r="B3935" s="20"/>
      <c r="C3935" s="20"/>
      <c r="D3935" s="20"/>
      <c r="E3935" s="6"/>
      <c r="F3935" s="6"/>
      <c r="G3935" s="6"/>
      <c r="H3935" s="6"/>
      <c r="I3935" s="6"/>
      <c r="J3935" s="6"/>
      <c r="K3935" s="6"/>
      <c r="L3935" s="7"/>
    </row>
    <row r="3936" spans="1:12">
      <c r="A3936" s="18"/>
      <c r="B3936" s="20"/>
      <c r="C3936" s="20"/>
      <c r="D3936" s="20"/>
      <c r="E3936" s="6"/>
      <c r="F3936" s="6"/>
      <c r="G3936" s="6"/>
      <c r="H3936" s="6"/>
      <c r="I3936" s="6"/>
      <c r="J3936" s="6"/>
      <c r="K3936" s="6"/>
      <c r="L3936" s="7"/>
    </row>
    <row r="3937" spans="1:12">
      <c r="A3937" s="18"/>
      <c r="B3937" s="20"/>
      <c r="C3937" s="20"/>
      <c r="D3937" s="20"/>
      <c r="E3937" s="6"/>
      <c r="F3937" s="6"/>
      <c r="G3937" s="6"/>
      <c r="H3937" s="6"/>
      <c r="I3937" s="6"/>
      <c r="J3937" s="6"/>
      <c r="K3937" s="6"/>
      <c r="L3937" s="7"/>
    </row>
    <row r="3938" spans="1:12">
      <c r="A3938" s="18"/>
      <c r="B3938" s="20"/>
      <c r="C3938" s="20"/>
      <c r="D3938" s="20"/>
      <c r="E3938" s="6"/>
      <c r="F3938" s="6"/>
      <c r="G3938" s="6"/>
      <c r="H3938" s="6"/>
      <c r="I3938" s="6"/>
      <c r="J3938" s="6"/>
      <c r="K3938" s="6"/>
      <c r="L3938" s="7"/>
    </row>
    <row r="3939" spans="1:12">
      <c r="A3939" s="18"/>
      <c r="B3939" s="20"/>
      <c r="C3939" s="20"/>
      <c r="D3939" s="20"/>
      <c r="E3939" s="6"/>
      <c r="F3939" s="6"/>
      <c r="G3939" s="6"/>
      <c r="H3939" s="6"/>
      <c r="I3939" s="6"/>
      <c r="J3939" s="6"/>
      <c r="K3939" s="6"/>
      <c r="L3939" s="7"/>
    </row>
    <row r="3940" spans="1:12">
      <c r="A3940" s="23"/>
      <c r="B3940" s="20"/>
      <c r="C3940" s="20"/>
      <c r="D3940" s="20"/>
      <c r="E3940" s="6"/>
      <c r="F3940" s="6"/>
      <c r="G3940" s="6"/>
      <c r="H3940" s="6"/>
      <c r="I3940" s="6"/>
      <c r="J3940" s="6"/>
      <c r="K3940" s="6"/>
      <c r="L3940" s="7"/>
    </row>
    <row r="3941" spans="1:12">
      <c r="A3941" s="18"/>
      <c r="B3941" s="20"/>
      <c r="C3941" s="20"/>
      <c r="D3941" s="20"/>
      <c r="E3941" s="20"/>
      <c r="F3941" s="6"/>
      <c r="G3941" s="6"/>
      <c r="H3941" s="6"/>
      <c r="I3941" s="6"/>
      <c r="J3941" s="6"/>
      <c r="K3941" s="6"/>
      <c r="L3941" s="7"/>
    </row>
    <row r="3942" spans="1:12">
      <c r="A3942" s="18"/>
      <c r="B3942" s="20"/>
      <c r="C3942" s="20"/>
      <c r="D3942" s="20"/>
      <c r="E3942" s="20"/>
      <c r="F3942" s="6"/>
      <c r="G3942" s="6"/>
      <c r="H3942" s="6"/>
      <c r="I3942" s="6"/>
      <c r="J3942" s="6"/>
      <c r="K3942" s="6"/>
      <c r="L3942" s="7"/>
    </row>
    <row r="3943" spans="1:12">
      <c r="A3943" s="18"/>
      <c r="B3943" s="20"/>
      <c r="C3943" s="20"/>
      <c r="D3943" s="20"/>
      <c r="E3943" s="6"/>
      <c r="F3943" s="6"/>
      <c r="G3943" s="6"/>
      <c r="H3943" s="6"/>
      <c r="I3943" s="6"/>
      <c r="J3943" s="6"/>
      <c r="K3943" s="6"/>
      <c r="L3943" s="7"/>
    </row>
    <row r="3944" spans="1:12">
      <c r="A3944" s="18"/>
      <c r="B3944" s="20"/>
      <c r="C3944" s="20"/>
      <c r="D3944" s="20"/>
      <c r="E3944" s="6"/>
      <c r="F3944" s="6"/>
      <c r="G3944" s="6"/>
      <c r="H3944" s="6"/>
      <c r="I3944" s="6"/>
      <c r="J3944" s="6"/>
      <c r="K3944" s="6"/>
      <c r="L3944" s="7"/>
    </row>
    <row r="3945" spans="1:12">
      <c r="A3945" s="18"/>
      <c r="B3945" s="20"/>
      <c r="C3945" s="20"/>
      <c r="D3945" s="20"/>
      <c r="E3945" s="6"/>
      <c r="F3945" s="6"/>
      <c r="G3945" s="6"/>
      <c r="H3945" s="6"/>
      <c r="I3945" s="6"/>
      <c r="J3945" s="6"/>
      <c r="K3945" s="6"/>
      <c r="L3945" s="7"/>
    </row>
    <row r="3946" spans="1:12">
      <c r="A3946" s="18"/>
      <c r="B3946" s="20"/>
      <c r="C3946" s="20"/>
      <c r="D3946" s="20"/>
      <c r="E3946" s="6"/>
      <c r="F3946" s="6"/>
      <c r="G3946" s="6"/>
      <c r="H3946" s="6"/>
      <c r="I3946" s="6"/>
      <c r="J3946" s="6"/>
      <c r="K3946" s="6"/>
      <c r="L3946" s="7"/>
    </row>
    <row r="3947" spans="1:12">
      <c r="A3947" s="18"/>
      <c r="B3947" s="20"/>
      <c r="C3947" s="20"/>
      <c r="D3947" s="20"/>
      <c r="E3947" s="6"/>
      <c r="F3947" s="6"/>
      <c r="G3947" s="6"/>
      <c r="H3947" s="6"/>
      <c r="I3947" s="6"/>
      <c r="J3947" s="6"/>
      <c r="K3947" s="6"/>
      <c r="L3947" s="7"/>
    </row>
    <row r="3948" spans="1:12">
      <c r="A3948" s="18"/>
      <c r="B3948" s="20"/>
      <c r="C3948" s="20"/>
      <c r="D3948" s="20"/>
      <c r="E3948" s="6"/>
      <c r="F3948" s="6"/>
      <c r="G3948" s="6"/>
      <c r="H3948" s="6"/>
      <c r="I3948" s="6"/>
      <c r="J3948" s="6"/>
      <c r="K3948" s="6"/>
      <c r="L3948" s="7"/>
    </row>
    <row r="3949" spans="1:12">
      <c r="A3949" s="18"/>
      <c r="B3949" s="20"/>
      <c r="C3949" s="20"/>
      <c r="D3949" s="20"/>
      <c r="E3949" s="6"/>
      <c r="F3949" s="6"/>
      <c r="G3949" s="6"/>
      <c r="H3949" s="6"/>
      <c r="I3949" s="6"/>
      <c r="J3949" s="6"/>
      <c r="K3949" s="6"/>
      <c r="L3949" s="7"/>
    </row>
    <row r="3950" spans="1:12">
      <c r="A3950" s="18"/>
      <c r="B3950" s="20"/>
      <c r="C3950" s="20"/>
      <c r="D3950" s="20"/>
      <c r="E3950" s="6"/>
      <c r="F3950" s="6"/>
      <c r="G3950" s="6"/>
      <c r="H3950" s="6"/>
      <c r="I3950" s="6"/>
      <c r="J3950" s="6"/>
      <c r="K3950" s="6"/>
      <c r="L3950" s="7"/>
    </row>
    <row r="3951" spans="1:12">
      <c r="A3951" s="18"/>
      <c r="B3951" s="20"/>
      <c r="C3951" s="20"/>
      <c r="D3951" s="20"/>
      <c r="E3951" s="6"/>
      <c r="F3951" s="6"/>
      <c r="G3951" s="6"/>
      <c r="H3951" s="6"/>
      <c r="I3951" s="6"/>
      <c r="J3951" s="6"/>
      <c r="K3951" s="6"/>
      <c r="L3951" s="7"/>
    </row>
    <row r="3952" spans="1:12">
      <c r="A3952" s="22"/>
      <c r="B3952" s="20"/>
      <c r="C3952" s="20"/>
      <c r="D3952" s="20"/>
      <c r="E3952" s="6"/>
      <c r="F3952" s="6"/>
      <c r="G3952" s="6"/>
      <c r="H3952" s="6"/>
      <c r="I3952" s="6"/>
      <c r="J3952" s="6"/>
      <c r="K3952" s="6"/>
      <c r="L3952" s="7"/>
    </row>
    <row r="3953" spans="1:12">
      <c r="A3953" s="22"/>
      <c r="B3953" s="20"/>
      <c r="C3953" s="20"/>
      <c r="D3953" s="20"/>
      <c r="E3953" s="6"/>
      <c r="F3953" s="6"/>
      <c r="G3953" s="6"/>
      <c r="H3953" s="6"/>
      <c r="I3953" s="6"/>
      <c r="J3953" s="6"/>
      <c r="K3953" s="6"/>
      <c r="L3953" s="7"/>
    </row>
    <row r="3954" spans="1:12">
      <c r="A3954" s="22"/>
      <c r="B3954" s="20"/>
      <c r="C3954" s="20"/>
      <c r="D3954" s="20"/>
      <c r="E3954" s="6"/>
      <c r="F3954" s="6"/>
      <c r="G3954" s="6"/>
      <c r="H3954" s="6"/>
      <c r="I3954" s="6"/>
      <c r="J3954" s="6"/>
      <c r="K3954" s="6"/>
      <c r="L3954" s="7"/>
    </row>
    <row r="3955" spans="1:12">
      <c r="A3955" s="22"/>
      <c r="B3955" s="20"/>
      <c r="C3955" s="20"/>
      <c r="D3955" s="20"/>
      <c r="E3955" s="6"/>
      <c r="F3955" s="6"/>
      <c r="G3955" s="6"/>
      <c r="H3955" s="6"/>
      <c r="I3955" s="6"/>
      <c r="J3955" s="6"/>
      <c r="K3955" s="6"/>
      <c r="L3955" s="7"/>
    </row>
    <row r="3956" spans="1:12">
      <c r="A3956" s="22"/>
      <c r="B3956" s="20"/>
      <c r="C3956" s="20"/>
      <c r="D3956" s="20"/>
      <c r="E3956" s="6"/>
      <c r="F3956" s="6"/>
      <c r="G3956" s="6"/>
      <c r="H3956" s="6"/>
      <c r="I3956" s="6"/>
      <c r="J3956" s="6"/>
      <c r="K3956" s="6"/>
      <c r="L3956" s="7"/>
    </row>
    <row r="3957" spans="1:12">
      <c r="A3957" s="22"/>
      <c r="B3957" s="20"/>
      <c r="C3957" s="20"/>
      <c r="D3957" s="20"/>
      <c r="E3957" s="6"/>
      <c r="F3957" s="6"/>
      <c r="G3957" s="6"/>
      <c r="H3957" s="6"/>
      <c r="I3957" s="6"/>
      <c r="J3957" s="6"/>
      <c r="K3957" s="6"/>
      <c r="L3957" s="7"/>
    </row>
    <row r="3958" spans="1:12">
      <c r="A3958" s="22"/>
      <c r="B3958" s="20"/>
      <c r="C3958" s="20"/>
      <c r="D3958" s="20"/>
      <c r="E3958" s="6"/>
      <c r="F3958" s="6"/>
      <c r="G3958" s="6"/>
      <c r="H3958" s="6"/>
      <c r="I3958" s="6"/>
      <c r="J3958" s="6"/>
      <c r="K3958" s="6"/>
      <c r="L3958" s="7"/>
    </row>
    <row r="3959" spans="1:12">
      <c r="A3959" s="18"/>
      <c r="B3959" s="20"/>
      <c r="C3959" s="20"/>
      <c r="D3959" s="20"/>
      <c r="E3959" s="6"/>
      <c r="F3959" s="6"/>
      <c r="G3959" s="6"/>
      <c r="H3959" s="6"/>
      <c r="I3959" s="6"/>
      <c r="J3959" s="6"/>
      <c r="K3959" s="6"/>
      <c r="L3959" s="7"/>
    </row>
    <row r="3960" spans="1:12">
      <c r="A3960" s="18"/>
      <c r="B3960" s="20"/>
      <c r="C3960" s="20"/>
      <c r="D3960" s="20"/>
      <c r="E3960" s="6"/>
      <c r="F3960" s="6"/>
      <c r="G3960" s="6"/>
      <c r="H3960" s="6"/>
      <c r="I3960" s="6"/>
      <c r="J3960" s="6"/>
      <c r="K3960" s="6"/>
      <c r="L3960" s="7"/>
    </row>
    <row r="3961" spans="1:12">
      <c r="A3961" s="18"/>
      <c r="B3961" s="20"/>
      <c r="C3961" s="20"/>
      <c r="D3961" s="20"/>
      <c r="E3961" s="6"/>
      <c r="F3961" s="6"/>
      <c r="G3961" s="6"/>
      <c r="H3961" s="6"/>
      <c r="I3961" s="6"/>
      <c r="J3961" s="6"/>
      <c r="K3961" s="6"/>
      <c r="L3961" s="7"/>
    </row>
    <row r="3962" spans="1:12">
      <c r="A3962" s="18"/>
      <c r="B3962" s="20"/>
      <c r="C3962" s="20"/>
      <c r="D3962" s="20"/>
      <c r="E3962" s="6"/>
      <c r="F3962" s="6"/>
      <c r="G3962" s="6"/>
      <c r="H3962" s="6"/>
      <c r="I3962" s="6"/>
      <c r="J3962" s="6"/>
      <c r="K3962" s="6"/>
      <c r="L3962" s="7"/>
    </row>
    <row r="3963" spans="1:12">
      <c r="A3963" s="18"/>
      <c r="B3963" s="20"/>
      <c r="C3963" s="20"/>
      <c r="D3963" s="20"/>
      <c r="E3963" s="6"/>
      <c r="F3963" s="6"/>
      <c r="G3963" s="6"/>
      <c r="H3963" s="6"/>
      <c r="I3963" s="6"/>
      <c r="J3963" s="6"/>
      <c r="K3963" s="6"/>
      <c r="L3963" s="7"/>
    </row>
    <row r="3964" spans="1:12">
      <c r="A3964" s="18"/>
      <c r="B3964" s="20"/>
      <c r="C3964" s="20"/>
      <c r="D3964" s="20"/>
      <c r="E3964" s="6"/>
      <c r="F3964" s="6"/>
      <c r="G3964" s="6"/>
      <c r="H3964" s="6"/>
      <c r="I3964" s="6"/>
      <c r="J3964" s="6"/>
      <c r="K3964" s="6"/>
      <c r="L3964" s="7"/>
    </row>
    <row r="3965" spans="1:12">
      <c r="A3965" s="18"/>
      <c r="B3965" s="20"/>
      <c r="C3965" s="20"/>
      <c r="D3965" s="20"/>
      <c r="E3965" s="6"/>
      <c r="F3965" s="6"/>
      <c r="G3965" s="6"/>
      <c r="H3965" s="6"/>
      <c r="I3965" s="6"/>
      <c r="J3965" s="6"/>
      <c r="K3965" s="6"/>
      <c r="L3965" s="7"/>
    </row>
    <row r="3966" spans="1:12">
      <c r="A3966" s="18"/>
      <c r="B3966" s="20"/>
      <c r="C3966" s="20"/>
      <c r="D3966" s="20"/>
      <c r="E3966" s="6"/>
      <c r="F3966" s="6"/>
      <c r="G3966" s="6"/>
      <c r="H3966" s="6"/>
      <c r="I3966" s="6"/>
      <c r="J3966" s="6"/>
      <c r="K3966" s="6"/>
      <c r="L3966" s="7"/>
    </row>
    <row r="3967" spans="1:12">
      <c r="A3967" s="18"/>
      <c r="B3967" s="20"/>
      <c r="C3967" s="20"/>
      <c r="D3967" s="20"/>
      <c r="E3967" s="6"/>
      <c r="F3967" s="6"/>
      <c r="G3967" s="6"/>
      <c r="H3967" s="6"/>
      <c r="I3967" s="6"/>
      <c r="J3967" s="6"/>
      <c r="K3967" s="6"/>
      <c r="L3967" s="7"/>
    </row>
    <row r="3968" spans="1:12">
      <c r="A3968" s="18"/>
      <c r="B3968" s="20"/>
      <c r="C3968" s="20"/>
      <c r="D3968" s="20"/>
      <c r="E3968" s="6"/>
      <c r="F3968" s="6"/>
      <c r="G3968" s="6"/>
      <c r="H3968" s="6"/>
      <c r="I3968" s="6"/>
      <c r="J3968" s="6"/>
      <c r="K3968" s="6"/>
      <c r="L3968" s="7"/>
    </row>
    <row r="3969" spans="1:12">
      <c r="A3969" s="18"/>
      <c r="B3969" s="20"/>
      <c r="C3969" s="20"/>
      <c r="D3969" s="20"/>
      <c r="E3969" s="6"/>
      <c r="F3969" s="6"/>
      <c r="G3969" s="6"/>
      <c r="H3969" s="6"/>
      <c r="I3969" s="6"/>
      <c r="J3969" s="6"/>
      <c r="K3969" s="6"/>
      <c r="L3969" s="7"/>
    </row>
    <row r="3970" spans="1:12">
      <c r="A3970" s="18"/>
      <c r="B3970" s="20"/>
      <c r="C3970" s="20"/>
      <c r="D3970" s="20"/>
      <c r="E3970" s="6"/>
      <c r="F3970" s="6"/>
      <c r="G3970" s="6"/>
      <c r="H3970" s="6"/>
      <c r="I3970" s="6"/>
      <c r="J3970" s="6"/>
      <c r="K3970" s="6"/>
      <c r="L3970" s="7"/>
    </row>
    <row r="3971" spans="1:12">
      <c r="A3971" s="18"/>
      <c r="B3971" s="20"/>
      <c r="C3971" s="20"/>
      <c r="D3971" s="20"/>
      <c r="E3971" s="6"/>
      <c r="F3971" s="6"/>
      <c r="G3971" s="6"/>
      <c r="H3971" s="6"/>
      <c r="I3971" s="6"/>
      <c r="J3971" s="6"/>
      <c r="K3971" s="6"/>
      <c r="L3971" s="7"/>
    </row>
    <row r="3972" spans="1:12">
      <c r="A3972" s="18"/>
      <c r="B3972" s="20"/>
      <c r="C3972" s="20"/>
      <c r="D3972" s="20"/>
      <c r="E3972" s="6"/>
      <c r="F3972" s="6"/>
      <c r="G3972" s="6"/>
      <c r="H3972" s="6"/>
      <c r="I3972" s="6"/>
      <c r="J3972" s="6"/>
      <c r="K3972" s="6"/>
      <c r="L3972" s="7"/>
    </row>
    <row r="3973" spans="1:12">
      <c r="A3973" s="18"/>
      <c r="B3973" s="20"/>
      <c r="C3973" s="20"/>
      <c r="D3973" s="20"/>
      <c r="E3973" s="6"/>
      <c r="F3973" s="6"/>
      <c r="G3973" s="6"/>
      <c r="H3973" s="6"/>
      <c r="I3973" s="6"/>
      <c r="J3973" s="6"/>
      <c r="K3973" s="6"/>
      <c r="L3973" s="7"/>
    </row>
    <row r="3974" spans="1:12">
      <c r="A3974" s="18"/>
      <c r="B3974" s="20"/>
      <c r="C3974" s="20"/>
      <c r="D3974" s="20"/>
      <c r="E3974" s="6"/>
      <c r="F3974" s="6"/>
      <c r="G3974" s="6"/>
      <c r="H3974" s="6"/>
      <c r="I3974" s="6"/>
      <c r="J3974" s="6"/>
      <c r="K3974" s="6"/>
      <c r="L3974" s="7"/>
    </row>
    <row r="3975" spans="1:12">
      <c r="A3975" s="18"/>
      <c r="B3975" s="20"/>
      <c r="C3975" s="20"/>
      <c r="D3975" s="20"/>
      <c r="E3975" s="6"/>
      <c r="F3975" s="6"/>
      <c r="G3975" s="6"/>
      <c r="H3975" s="6"/>
      <c r="I3975" s="6"/>
      <c r="J3975" s="6"/>
      <c r="K3975" s="6"/>
      <c r="L3975" s="7"/>
    </row>
    <row r="3976" spans="1:12">
      <c r="A3976" s="18"/>
      <c r="B3976" s="20"/>
      <c r="C3976" s="20"/>
      <c r="D3976" s="20"/>
      <c r="E3976" s="6"/>
      <c r="F3976" s="6"/>
      <c r="G3976" s="6"/>
      <c r="H3976" s="6"/>
      <c r="I3976" s="6"/>
      <c r="J3976" s="6"/>
      <c r="K3976" s="6"/>
      <c r="L3976" s="7"/>
    </row>
    <row r="3977" spans="1:12">
      <c r="A3977" s="18"/>
      <c r="B3977" s="20"/>
      <c r="C3977" s="20"/>
      <c r="D3977" s="20"/>
      <c r="E3977" s="6"/>
      <c r="F3977" s="6"/>
      <c r="G3977" s="6"/>
      <c r="H3977" s="6"/>
      <c r="I3977" s="6"/>
      <c r="J3977" s="6"/>
      <c r="K3977" s="6"/>
      <c r="L3977" s="7"/>
    </row>
    <row r="3978" spans="1:12">
      <c r="A3978" s="18"/>
      <c r="B3978" s="20"/>
      <c r="C3978" s="20"/>
      <c r="D3978" s="20"/>
      <c r="E3978" s="6"/>
      <c r="F3978" s="6"/>
      <c r="G3978" s="6"/>
      <c r="H3978" s="6"/>
      <c r="I3978" s="6"/>
      <c r="J3978" s="6"/>
      <c r="K3978" s="6"/>
      <c r="L3978" s="7"/>
    </row>
    <row r="3979" spans="1:12">
      <c r="A3979" s="18"/>
      <c r="B3979" s="20"/>
      <c r="C3979" s="20"/>
      <c r="D3979" s="6"/>
      <c r="E3979" s="6"/>
      <c r="F3979" s="6"/>
      <c r="G3979" s="6"/>
      <c r="H3979" s="6"/>
      <c r="I3979" s="6"/>
      <c r="J3979" s="6"/>
      <c r="K3979" s="6"/>
      <c r="L3979" s="7"/>
    </row>
    <row r="3980" spans="1:12">
      <c r="A3980" s="18"/>
      <c r="B3980" s="20"/>
      <c r="C3980" s="20"/>
      <c r="D3980" s="6"/>
      <c r="E3980" s="6"/>
      <c r="F3980" s="6"/>
      <c r="G3980" s="6"/>
      <c r="H3980" s="6"/>
      <c r="I3980" s="6"/>
      <c r="J3980" s="6"/>
      <c r="K3980" s="6"/>
      <c r="L3980" s="7"/>
    </row>
    <row r="3981" spans="1:12">
      <c r="A3981" s="18"/>
      <c r="B3981" s="20"/>
      <c r="C3981" s="20"/>
      <c r="D3981" s="20"/>
      <c r="E3981" s="6"/>
      <c r="F3981" s="6"/>
      <c r="G3981" s="6"/>
      <c r="H3981" s="6"/>
      <c r="I3981" s="6"/>
      <c r="J3981" s="6"/>
      <c r="K3981" s="6"/>
      <c r="L3981" s="7"/>
    </row>
    <row r="3982" spans="1:12">
      <c r="A3982" s="18"/>
      <c r="B3982" s="20"/>
      <c r="C3982" s="20"/>
      <c r="D3982" s="20"/>
      <c r="E3982" s="6"/>
      <c r="F3982" s="6"/>
      <c r="G3982" s="6"/>
      <c r="H3982" s="6"/>
      <c r="I3982" s="6"/>
      <c r="J3982" s="6"/>
      <c r="K3982" s="6"/>
      <c r="L3982" s="7"/>
    </row>
    <row r="3983" spans="1:12">
      <c r="A3983" s="18"/>
      <c r="B3983" s="20"/>
      <c r="C3983" s="20"/>
      <c r="D3983" s="20"/>
      <c r="E3983" s="6"/>
      <c r="F3983" s="6"/>
      <c r="G3983" s="6"/>
      <c r="H3983" s="6"/>
      <c r="I3983" s="6"/>
      <c r="J3983" s="6"/>
      <c r="K3983" s="6"/>
      <c r="L3983" s="7"/>
    </row>
    <row r="3984" spans="1:12">
      <c r="A3984" s="18"/>
      <c r="B3984" s="20"/>
      <c r="C3984" s="20"/>
      <c r="D3984" s="20"/>
      <c r="E3984" s="6"/>
      <c r="F3984" s="6"/>
      <c r="G3984" s="6"/>
      <c r="H3984" s="6"/>
      <c r="I3984" s="6"/>
      <c r="J3984" s="6"/>
      <c r="K3984" s="6"/>
      <c r="L3984" s="7"/>
    </row>
    <row r="3985" spans="1:12">
      <c r="A3985" s="18"/>
      <c r="B3985" s="20"/>
      <c r="C3985" s="20"/>
      <c r="D3985" s="20"/>
      <c r="E3985" s="6"/>
      <c r="F3985" s="6"/>
      <c r="G3985" s="6"/>
      <c r="H3985" s="6"/>
      <c r="I3985" s="6"/>
      <c r="J3985" s="6"/>
      <c r="K3985" s="6"/>
      <c r="L3985" s="7"/>
    </row>
    <row r="3986" spans="1:12">
      <c r="A3986" s="18"/>
      <c r="B3986" s="20"/>
      <c r="C3986" s="20"/>
      <c r="D3986" s="20"/>
      <c r="E3986" s="6"/>
      <c r="F3986" s="6"/>
      <c r="G3986" s="6"/>
      <c r="H3986" s="6"/>
      <c r="I3986" s="6"/>
      <c r="J3986" s="6"/>
      <c r="K3986" s="6"/>
      <c r="L3986" s="7"/>
    </row>
    <row r="3987" spans="1:12">
      <c r="A3987" s="18"/>
      <c r="B3987" s="20"/>
      <c r="C3987" s="20"/>
      <c r="D3987" s="20"/>
      <c r="E3987" s="6"/>
      <c r="F3987" s="6"/>
      <c r="G3987" s="6"/>
      <c r="H3987" s="6"/>
      <c r="I3987" s="6"/>
      <c r="J3987" s="6"/>
      <c r="K3987" s="6"/>
      <c r="L3987" s="7"/>
    </row>
    <row r="3988" spans="1:12">
      <c r="A3988" s="18"/>
      <c r="B3988" s="20"/>
      <c r="C3988" s="20"/>
      <c r="D3988" s="20"/>
      <c r="E3988" s="6"/>
      <c r="F3988" s="6"/>
      <c r="G3988" s="6"/>
      <c r="H3988" s="6"/>
      <c r="I3988" s="6"/>
      <c r="J3988" s="6"/>
      <c r="K3988" s="6"/>
      <c r="L3988" s="7"/>
    </row>
    <row r="3989" spans="1:12">
      <c r="A3989" s="18"/>
      <c r="B3989" s="20"/>
      <c r="C3989" s="20"/>
      <c r="D3989" s="20"/>
      <c r="E3989" s="6"/>
      <c r="F3989" s="6"/>
      <c r="G3989" s="6"/>
      <c r="H3989" s="6"/>
      <c r="I3989" s="6"/>
      <c r="J3989" s="6"/>
      <c r="K3989" s="6"/>
      <c r="L3989" s="7"/>
    </row>
    <row r="3990" spans="1:12">
      <c r="A3990" s="18"/>
      <c r="B3990" s="20"/>
      <c r="C3990" s="20"/>
      <c r="D3990" s="20"/>
      <c r="E3990" s="6"/>
      <c r="F3990" s="6"/>
      <c r="G3990" s="6"/>
      <c r="H3990" s="6"/>
      <c r="I3990" s="6"/>
      <c r="J3990" s="6"/>
      <c r="K3990" s="6"/>
      <c r="L3990" s="7"/>
    </row>
    <row r="3991" spans="1:12">
      <c r="A3991" s="18"/>
      <c r="B3991" s="20"/>
      <c r="C3991" s="20"/>
      <c r="D3991" s="20"/>
      <c r="E3991" s="6"/>
      <c r="F3991" s="6"/>
      <c r="G3991" s="6"/>
      <c r="H3991" s="6"/>
      <c r="I3991" s="6"/>
      <c r="J3991" s="6"/>
      <c r="K3991" s="6"/>
      <c r="L3991" s="7"/>
    </row>
    <row r="3992" spans="1:12">
      <c r="A3992" s="18"/>
      <c r="B3992" s="20"/>
      <c r="C3992" s="20"/>
      <c r="D3992" s="20"/>
      <c r="E3992" s="6"/>
      <c r="F3992" s="6"/>
      <c r="G3992" s="6"/>
      <c r="H3992" s="6"/>
      <c r="I3992" s="6"/>
      <c r="J3992" s="6"/>
      <c r="K3992" s="6"/>
      <c r="L3992" s="7"/>
    </row>
    <row r="3993" spans="1:12">
      <c r="A3993" s="18"/>
      <c r="B3993" s="20"/>
      <c r="C3993" s="20"/>
      <c r="D3993" s="20"/>
      <c r="E3993" s="6"/>
      <c r="F3993" s="6"/>
      <c r="G3993" s="6"/>
      <c r="H3993" s="6"/>
      <c r="I3993" s="6"/>
      <c r="J3993" s="6"/>
      <c r="K3993" s="6"/>
      <c r="L3993" s="7"/>
    </row>
    <row r="3994" spans="1:12">
      <c r="A3994" s="18"/>
      <c r="B3994" s="20"/>
      <c r="C3994" s="20"/>
      <c r="D3994" s="20"/>
      <c r="E3994" s="6"/>
      <c r="F3994" s="6"/>
      <c r="G3994" s="6"/>
      <c r="H3994" s="6"/>
      <c r="I3994" s="6"/>
      <c r="J3994" s="6"/>
      <c r="K3994" s="6"/>
      <c r="L3994" s="7"/>
    </row>
    <row r="3995" spans="1:12">
      <c r="A3995" s="18"/>
      <c r="B3995" s="20"/>
      <c r="C3995" s="20"/>
      <c r="D3995" s="20"/>
      <c r="E3995" s="6"/>
      <c r="F3995" s="6"/>
      <c r="G3995" s="6"/>
      <c r="H3995" s="6"/>
      <c r="I3995" s="6"/>
      <c r="J3995" s="6"/>
      <c r="K3995" s="6"/>
      <c r="L3995" s="7"/>
    </row>
    <row r="3996" spans="1:12">
      <c r="A3996" s="18"/>
      <c r="B3996" s="20"/>
      <c r="C3996" s="20"/>
      <c r="D3996" s="20"/>
      <c r="E3996" s="6"/>
      <c r="F3996" s="6"/>
      <c r="G3996" s="6"/>
      <c r="H3996" s="6"/>
      <c r="I3996" s="6"/>
      <c r="J3996" s="6"/>
      <c r="K3996" s="6"/>
      <c r="L3996" s="7"/>
    </row>
    <row r="3997" spans="1:12">
      <c r="A3997" s="18"/>
      <c r="B3997" s="20"/>
      <c r="C3997" s="20"/>
      <c r="D3997" s="20"/>
      <c r="E3997" s="6"/>
      <c r="F3997" s="6"/>
      <c r="G3997" s="6"/>
      <c r="H3997" s="6"/>
      <c r="I3997" s="6"/>
      <c r="J3997" s="6"/>
      <c r="K3997" s="6"/>
      <c r="L3997" s="7"/>
    </row>
    <row r="3998" spans="1:12">
      <c r="A3998" s="18"/>
      <c r="B3998" s="20"/>
      <c r="C3998" s="20"/>
      <c r="D3998" s="20"/>
      <c r="E3998" s="6"/>
      <c r="F3998" s="6"/>
      <c r="G3998" s="6"/>
      <c r="H3998" s="6"/>
      <c r="I3998" s="6"/>
      <c r="J3998" s="6"/>
      <c r="K3998" s="6"/>
      <c r="L3998" s="7"/>
    </row>
    <row r="3999" spans="1:12">
      <c r="A3999" s="18"/>
      <c r="B3999" s="20"/>
      <c r="C3999" s="20"/>
      <c r="D3999" s="20"/>
      <c r="E3999" s="6"/>
      <c r="F3999" s="6"/>
      <c r="G3999" s="6"/>
      <c r="H3999" s="6"/>
      <c r="I3999" s="6"/>
      <c r="J3999" s="6"/>
      <c r="K3999" s="6"/>
      <c r="L3999" s="7"/>
    </row>
    <row r="4000" spans="1:12">
      <c r="A4000" s="18"/>
      <c r="B4000" s="20"/>
      <c r="C4000" s="20"/>
      <c r="D4000" s="20"/>
      <c r="E4000" s="6"/>
      <c r="F4000" s="6"/>
      <c r="G4000" s="6"/>
      <c r="H4000" s="6"/>
      <c r="I4000" s="6"/>
      <c r="J4000" s="6"/>
      <c r="K4000" s="6"/>
      <c r="L4000" s="7"/>
    </row>
    <row r="4001" spans="1:12">
      <c r="A4001" s="22"/>
      <c r="B4001" s="20"/>
      <c r="C4001" s="20"/>
      <c r="D4001" s="20"/>
      <c r="E4001" s="6"/>
      <c r="F4001" s="6"/>
      <c r="G4001" s="6"/>
      <c r="H4001" s="6"/>
      <c r="I4001" s="6"/>
      <c r="J4001" s="6"/>
      <c r="K4001" s="6"/>
      <c r="L4001" s="7"/>
    </row>
    <row r="4002" spans="1:12">
      <c r="A4002" s="22"/>
      <c r="B4002" s="20"/>
      <c r="C4002" s="20"/>
      <c r="D4002" s="20"/>
      <c r="E4002" s="6"/>
      <c r="F4002" s="6"/>
      <c r="G4002" s="6"/>
      <c r="H4002" s="6"/>
      <c r="I4002" s="6"/>
      <c r="J4002" s="6"/>
      <c r="K4002" s="6"/>
      <c r="L4002" s="7"/>
    </row>
    <row r="4003" spans="1:12">
      <c r="A4003" s="22"/>
      <c r="B4003" s="20"/>
      <c r="C4003" s="20"/>
      <c r="D4003" s="20"/>
      <c r="E4003" s="6"/>
      <c r="F4003" s="6"/>
      <c r="G4003" s="6"/>
      <c r="H4003" s="6"/>
      <c r="I4003" s="6"/>
      <c r="J4003" s="6"/>
      <c r="K4003" s="6"/>
      <c r="L4003" s="7"/>
    </row>
    <row r="4004" spans="1:12">
      <c r="A4004" s="22"/>
      <c r="B4004" s="20"/>
      <c r="C4004" s="20"/>
      <c r="D4004" s="20"/>
      <c r="E4004" s="6"/>
      <c r="F4004" s="6"/>
      <c r="G4004" s="6"/>
      <c r="H4004" s="6"/>
      <c r="I4004" s="6"/>
      <c r="J4004" s="6"/>
      <c r="K4004" s="6"/>
      <c r="L4004" s="7"/>
    </row>
    <row r="4005" spans="1:12">
      <c r="A4005" s="18"/>
      <c r="B4005" s="20"/>
      <c r="C4005" s="20"/>
      <c r="D4005" s="20"/>
      <c r="E4005" s="6"/>
      <c r="F4005" s="6"/>
      <c r="G4005" s="6"/>
      <c r="H4005" s="6"/>
      <c r="I4005" s="6"/>
      <c r="J4005" s="6"/>
      <c r="K4005" s="6"/>
      <c r="L4005" s="7"/>
    </row>
    <row r="4006" spans="1:12">
      <c r="A4006" s="18"/>
      <c r="B4006" s="20"/>
      <c r="C4006" s="20"/>
      <c r="D4006" s="20"/>
      <c r="E4006" s="6"/>
      <c r="F4006" s="6"/>
      <c r="G4006" s="6"/>
      <c r="H4006" s="6"/>
      <c r="I4006" s="6"/>
      <c r="J4006" s="6"/>
      <c r="K4006" s="6"/>
      <c r="L4006" s="7"/>
    </row>
    <row r="4007" spans="1:12">
      <c r="A4007" s="18"/>
      <c r="B4007" s="20"/>
      <c r="C4007" s="20"/>
      <c r="D4007" s="20"/>
      <c r="E4007" s="6"/>
      <c r="F4007" s="6"/>
      <c r="G4007" s="6"/>
      <c r="H4007" s="6"/>
      <c r="I4007" s="6"/>
      <c r="J4007" s="6"/>
      <c r="K4007" s="6"/>
      <c r="L4007" s="7"/>
    </row>
    <row r="4008" spans="1:12">
      <c r="A4008" s="18"/>
      <c r="B4008" s="20"/>
      <c r="C4008" s="20"/>
      <c r="D4008" s="20"/>
      <c r="E4008" s="6"/>
      <c r="F4008" s="6"/>
      <c r="G4008" s="6"/>
      <c r="H4008" s="6"/>
      <c r="I4008" s="6"/>
      <c r="J4008" s="6"/>
      <c r="K4008" s="6"/>
      <c r="L4008" s="7"/>
    </row>
    <row r="4009" spans="1:12">
      <c r="A4009" s="18"/>
      <c r="B4009" s="20"/>
      <c r="C4009" s="20"/>
      <c r="D4009" s="20"/>
      <c r="E4009" s="6"/>
      <c r="F4009" s="6"/>
      <c r="G4009" s="6"/>
      <c r="H4009" s="6"/>
      <c r="I4009" s="6"/>
      <c r="J4009" s="6"/>
      <c r="K4009" s="6"/>
      <c r="L4009" s="7"/>
    </row>
    <row r="4010" spans="1:12">
      <c r="A4010" s="24"/>
      <c r="B4010" s="6"/>
      <c r="C4010" s="6"/>
      <c r="D4010" s="19"/>
      <c r="E4010" s="6"/>
      <c r="F4010" s="6"/>
      <c r="G4010" s="6"/>
      <c r="H4010" s="6"/>
      <c r="I4010" s="6"/>
      <c r="J4010" s="6"/>
      <c r="K4010" s="6"/>
      <c r="L4010" s="7"/>
    </row>
    <row r="4011" spans="1:12">
      <c r="A4011" s="24"/>
      <c r="B4011" s="6"/>
      <c r="C4011" s="6"/>
      <c r="D4011" s="19"/>
      <c r="E4011" s="6"/>
      <c r="F4011" s="6"/>
      <c r="G4011" s="6"/>
      <c r="H4011" s="6"/>
      <c r="I4011" s="6"/>
      <c r="J4011" s="6"/>
      <c r="K4011" s="6"/>
      <c r="L4011" s="7"/>
    </row>
    <row r="4012" spans="1:12">
      <c r="A4012" s="24"/>
      <c r="B4012" s="6"/>
      <c r="C4012" s="6"/>
      <c r="D4012" s="19"/>
      <c r="E4012" s="6"/>
      <c r="F4012" s="6"/>
      <c r="G4012" s="6"/>
      <c r="H4012" s="6"/>
      <c r="I4012" s="6"/>
      <c r="J4012" s="6"/>
      <c r="K4012" s="6"/>
      <c r="L4012" s="7"/>
    </row>
    <row r="4013" spans="1:12">
      <c r="A4013" s="24"/>
      <c r="B4013" s="6"/>
      <c r="C4013" s="6"/>
      <c r="D4013" s="19"/>
      <c r="E4013" s="6"/>
      <c r="F4013" s="6"/>
      <c r="G4013" s="6"/>
      <c r="H4013" s="6"/>
      <c r="I4013" s="6"/>
      <c r="J4013" s="6"/>
      <c r="K4013" s="6"/>
      <c r="L4013" s="7"/>
    </row>
    <row r="4014" spans="1:12">
      <c r="A4014" s="24"/>
      <c r="B4014" s="6"/>
      <c r="C4014" s="6"/>
      <c r="D4014" s="19"/>
      <c r="E4014" s="6"/>
      <c r="F4014" s="6"/>
      <c r="G4014" s="6"/>
      <c r="H4014" s="6"/>
      <c r="I4014" s="6"/>
      <c r="J4014" s="6"/>
      <c r="K4014" s="6"/>
      <c r="L4014" s="7"/>
    </row>
    <row r="4015" spans="1:12">
      <c r="A4015" s="24"/>
      <c r="B4015" s="6"/>
      <c r="C4015" s="6"/>
      <c r="D4015" s="19"/>
      <c r="E4015" s="6"/>
      <c r="F4015" s="6"/>
      <c r="G4015" s="6"/>
      <c r="H4015" s="6"/>
      <c r="I4015" s="6"/>
      <c r="J4015" s="6"/>
      <c r="K4015" s="6"/>
      <c r="L4015" s="7"/>
    </row>
    <row r="4016" spans="1:12">
      <c r="A4016" s="24"/>
      <c r="B4016" s="6"/>
      <c r="C4016" s="6"/>
      <c r="D4016" s="19"/>
      <c r="E4016" s="6"/>
      <c r="F4016" s="6"/>
      <c r="G4016" s="6"/>
      <c r="H4016" s="6"/>
      <c r="I4016" s="6"/>
      <c r="J4016" s="6"/>
      <c r="K4016" s="6"/>
      <c r="L4016" s="7"/>
    </row>
    <row r="4017" spans="1:12">
      <c r="A4017" s="24"/>
      <c r="B4017" s="6"/>
      <c r="C4017" s="6"/>
      <c r="D4017" s="19"/>
      <c r="E4017" s="6"/>
      <c r="F4017" s="6"/>
      <c r="G4017" s="6"/>
      <c r="H4017" s="6"/>
      <c r="I4017" s="6"/>
      <c r="J4017" s="6"/>
      <c r="K4017" s="6"/>
      <c r="L4017" s="7"/>
    </row>
    <row r="4018" spans="1:12">
      <c r="A4018" s="24"/>
      <c r="B4018" s="6"/>
      <c r="C4018" s="6"/>
      <c r="D4018" s="19"/>
      <c r="E4018" s="6"/>
      <c r="F4018" s="6"/>
      <c r="G4018" s="6"/>
      <c r="H4018" s="6"/>
      <c r="I4018" s="6"/>
      <c r="J4018" s="6"/>
      <c r="K4018" s="6"/>
      <c r="L4018" s="7"/>
    </row>
    <row r="4019" spans="1:12">
      <c r="A4019" s="24"/>
      <c r="B4019" s="6"/>
      <c r="C4019" s="6"/>
      <c r="D4019" s="19"/>
      <c r="E4019" s="19"/>
      <c r="F4019" s="6"/>
      <c r="G4019" s="6"/>
      <c r="H4019" s="6"/>
      <c r="I4019" s="6"/>
      <c r="J4019" s="6"/>
      <c r="K4019" s="6"/>
      <c r="L4019" s="7"/>
    </row>
    <row r="4020" spans="1:12">
      <c r="A4020" s="24"/>
      <c r="B4020" s="6"/>
      <c r="C4020" s="6"/>
      <c r="D4020" s="19"/>
      <c r="E4020" s="19"/>
      <c r="F4020" s="6"/>
      <c r="G4020" s="6"/>
      <c r="H4020" s="6"/>
      <c r="I4020" s="6"/>
      <c r="J4020" s="6"/>
      <c r="K4020" s="6"/>
      <c r="L4020" s="7"/>
    </row>
    <row r="4021" spans="1:12">
      <c r="A4021" s="24"/>
      <c r="B4021" s="6"/>
      <c r="C4021" s="6"/>
      <c r="D4021" s="19"/>
      <c r="E4021" s="19"/>
      <c r="F4021" s="6"/>
      <c r="G4021" s="6"/>
      <c r="H4021" s="6"/>
      <c r="I4021" s="6"/>
      <c r="J4021" s="6"/>
      <c r="K4021" s="6"/>
      <c r="L4021" s="7"/>
    </row>
    <row r="4022" spans="1:12">
      <c r="A4022" s="24"/>
      <c r="B4022" s="6"/>
      <c r="C4022" s="6"/>
      <c r="D4022" s="19"/>
      <c r="E4022" s="19"/>
      <c r="F4022" s="6"/>
      <c r="G4022" s="6"/>
      <c r="H4022" s="6"/>
      <c r="I4022" s="6"/>
      <c r="J4022" s="6"/>
      <c r="K4022" s="6"/>
      <c r="L4022" s="7"/>
    </row>
    <row r="4023" spans="1:12">
      <c r="A4023" s="24"/>
      <c r="B4023" s="6"/>
      <c r="C4023" s="6"/>
      <c r="D4023" s="19"/>
      <c r="E4023" s="19"/>
      <c r="F4023" s="6"/>
      <c r="G4023" s="6"/>
      <c r="H4023" s="6"/>
      <c r="I4023" s="6"/>
      <c r="J4023" s="6"/>
      <c r="K4023" s="6"/>
      <c r="L4023" s="7"/>
    </row>
    <row r="4024" spans="1:12">
      <c r="A4024" s="24"/>
      <c r="B4024" s="6"/>
      <c r="C4024" s="6"/>
      <c r="D4024" s="19"/>
      <c r="E4024" s="19"/>
      <c r="F4024" s="6"/>
      <c r="G4024" s="6"/>
      <c r="H4024" s="6"/>
      <c r="I4024" s="6"/>
      <c r="J4024" s="6"/>
      <c r="K4024" s="6"/>
      <c r="L4024" s="7"/>
    </row>
    <row r="4025" spans="1:12">
      <c r="A4025" s="24"/>
      <c r="B4025" s="6"/>
      <c r="C4025" s="6"/>
      <c r="D4025" s="19"/>
      <c r="E4025" s="19"/>
      <c r="F4025" s="6"/>
      <c r="G4025" s="6"/>
      <c r="H4025" s="6"/>
      <c r="I4025" s="6"/>
      <c r="J4025" s="6"/>
      <c r="K4025" s="6"/>
      <c r="L4025" s="7"/>
    </row>
    <row r="4026" spans="1:12">
      <c r="A4026" s="24"/>
      <c r="B4026" s="6"/>
      <c r="C4026" s="6"/>
      <c r="D4026" s="19"/>
      <c r="E4026" s="19"/>
      <c r="F4026" s="6"/>
      <c r="G4026" s="6"/>
      <c r="H4026" s="6"/>
      <c r="I4026" s="6"/>
      <c r="J4026" s="6"/>
      <c r="K4026" s="6"/>
      <c r="L4026" s="7"/>
    </row>
    <row r="4027" spans="1:12">
      <c r="A4027" s="24"/>
      <c r="B4027" s="6"/>
      <c r="C4027" s="6"/>
      <c r="D4027" s="19"/>
      <c r="E4027" s="19"/>
      <c r="F4027" s="6"/>
      <c r="G4027" s="6"/>
      <c r="H4027" s="6"/>
      <c r="I4027" s="6"/>
      <c r="J4027" s="6"/>
      <c r="K4027" s="6"/>
      <c r="L4027" s="7"/>
    </row>
    <row r="4028" spans="1:12">
      <c r="A4028" s="24"/>
      <c r="B4028" s="6"/>
      <c r="C4028" s="6"/>
      <c r="D4028" s="19"/>
      <c r="E4028" s="19"/>
      <c r="F4028" s="6"/>
      <c r="G4028" s="6"/>
      <c r="H4028" s="6"/>
      <c r="I4028" s="6"/>
      <c r="J4028" s="6"/>
      <c r="K4028" s="6"/>
      <c r="L4028" s="7"/>
    </row>
    <row r="4029" spans="1:12">
      <c r="A4029" s="24"/>
      <c r="B4029" s="6"/>
      <c r="C4029" s="6"/>
      <c r="D4029" s="19"/>
      <c r="E4029" s="19"/>
      <c r="F4029" s="6"/>
      <c r="G4029" s="6"/>
      <c r="H4029" s="6"/>
      <c r="I4029" s="6"/>
      <c r="J4029" s="6"/>
      <c r="K4029" s="6"/>
      <c r="L4029" s="7"/>
    </row>
    <row r="4030" spans="1:12">
      <c r="A4030" s="24"/>
      <c r="B4030" s="6"/>
      <c r="C4030" s="6"/>
      <c r="D4030" s="19"/>
      <c r="E4030" s="19"/>
      <c r="F4030" s="6"/>
      <c r="G4030" s="6"/>
      <c r="H4030" s="6"/>
      <c r="I4030" s="6"/>
      <c r="J4030" s="6"/>
      <c r="K4030" s="6"/>
      <c r="L4030" s="7"/>
    </row>
    <row r="4031" spans="1:12">
      <c r="A4031" s="24"/>
      <c r="B4031" s="6"/>
      <c r="C4031" s="6"/>
      <c r="D4031" s="19"/>
      <c r="E4031" s="19"/>
      <c r="F4031" s="6"/>
      <c r="G4031" s="6"/>
      <c r="H4031" s="6"/>
      <c r="I4031" s="6"/>
      <c r="J4031" s="6"/>
      <c r="K4031" s="6"/>
      <c r="L4031" s="7"/>
    </row>
    <row r="4032" spans="1:12">
      <c r="A4032" s="24"/>
      <c r="B4032" s="6"/>
      <c r="C4032" s="6"/>
      <c r="D4032" s="19"/>
      <c r="E4032" s="19"/>
      <c r="F4032" s="6"/>
      <c r="G4032" s="6"/>
      <c r="H4032" s="6"/>
      <c r="I4032" s="6"/>
      <c r="J4032" s="6"/>
      <c r="K4032" s="6"/>
      <c r="L4032" s="7"/>
    </row>
    <row r="4033" spans="1:12">
      <c r="A4033" s="24"/>
      <c r="B4033" s="6"/>
      <c r="C4033" s="6"/>
      <c r="D4033" s="19"/>
      <c r="E4033" s="19"/>
      <c r="F4033" s="6"/>
      <c r="G4033" s="6"/>
      <c r="H4033" s="6"/>
      <c r="I4033" s="6"/>
      <c r="J4033" s="6"/>
      <c r="K4033" s="6"/>
      <c r="L4033" s="7"/>
    </row>
    <row r="4034" spans="1:12">
      <c r="A4034" s="24"/>
      <c r="B4034" s="6"/>
      <c r="C4034" s="6"/>
      <c r="D4034" s="19"/>
      <c r="E4034" s="19"/>
      <c r="F4034" s="6"/>
      <c r="G4034" s="6"/>
      <c r="H4034" s="6"/>
      <c r="I4034" s="6"/>
      <c r="J4034" s="6"/>
      <c r="K4034" s="6"/>
      <c r="L4034" s="7"/>
    </row>
    <row r="4035" spans="1:12">
      <c r="A4035" s="24"/>
      <c r="B4035" s="6"/>
      <c r="C4035" s="6"/>
      <c r="D4035" s="19"/>
      <c r="E4035" s="19"/>
      <c r="F4035" s="6"/>
      <c r="G4035" s="6"/>
      <c r="H4035" s="6"/>
      <c r="I4035" s="6"/>
      <c r="J4035" s="6"/>
      <c r="K4035" s="6"/>
      <c r="L4035" s="7"/>
    </row>
    <row r="4036" spans="1:12">
      <c r="A4036" s="24"/>
      <c r="B4036" s="6"/>
      <c r="C4036" s="6"/>
      <c r="D4036" s="19"/>
      <c r="E4036" s="19"/>
      <c r="F4036" s="6"/>
      <c r="G4036" s="6"/>
      <c r="H4036" s="6"/>
      <c r="I4036" s="6"/>
      <c r="J4036" s="6"/>
      <c r="K4036" s="6"/>
      <c r="L4036" s="7"/>
    </row>
    <row r="4037" spans="1:12">
      <c r="A4037" s="24"/>
      <c r="B4037" s="6"/>
      <c r="C4037" s="6"/>
      <c r="D4037" s="19"/>
      <c r="E4037" s="19"/>
      <c r="F4037" s="6"/>
      <c r="G4037" s="6"/>
      <c r="H4037" s="6"/>
      <c r="I4037" s="6"/>
      <c r="J4037" s="6"/>
      <c r="K4037" s="6"/>
      <c r="L4037" s="7"/>
    </row>
    <row r="4038" spans="1:12">
      <c r="A4038" s="24"/>
      <c r="B4038" s="6"/>
      <c r="C4038" s="6"/>
      <c r="D4038" s="19"/>
      <c r="E4038" s="19"/>
      <c r="F4038" s="6"/>
      <c r="G4038" s="6"/>
      <c r="H4038" s="6"/>
      <c r="I4038" s="6"/>
      <c r="J4038" s="6"/>
      <c r="K4038" s="6"/>
      <c r="L4038" s="7"/>
    </row>
    <row r="4039" spans="1:12">
      <c r="A4039" s="24"/>
      <c r="B4039" s="6"/>
      <c r="C4039" s="6"/>
      <c r="D4039" s="19"/>
      <c r="E4039" s="19"/>
      <c r="F4039" s="6"/>
      <c r="G4039" s="6"/>
      <c r="H4039" s="6"/>
      <c r="I4039" s="6"/>
      <c r="J4039" s="6"/>
      <c r="K4039" s="6"/>
      <c r="L4039" s="7"/>
    </row>
    <row r="4040" spans="1:12">
      <c r="A4040" s="24"/>
      <c r="B4040" s="6"/>
      <c r="C4040" s="6"/>
      <c r="D4040" s="19"/>
      <c r="E4040" s="19"/>
      <c r="F4040" s="6"/>
      <c r="G4040" s="6"/>
      <c r="H4040" s="6"/>
      <c r="I4040" s="6"/>
      <c r="J4040" s="6"/>
      <c r="K4040" s="6"/>
      <c r="L4040" s="7"/>
    </row>
    <row r="4041" spans="1:12">
      <c r="A4041" s="24"/>
      <c r="B4041" s="6"/>
      <c r="C4041" s="6"/>
      <c r="D4041" s="19"/>
      <c r="E4041" s="19"/>
      <c r="F4041" s="6"/>
      <c r="G4041" s="6"/>
      <c r="H4041" s="6"/>
      <c r="I4041" s="6"/>
      <c r="J4041" s="6"/>
      <c r="K4041" s="6"/>
      <c r="L4041" s="7"/>
    </row>
    <row r="4042" spans="1:12">
      <c r="A4042" s="24"/>
      <c r="B4042" s="6"/>
      <c r="C4042" s="6"/>
      <c r="D4042" s="19"/>
      <c r="E4042" s="19"/>
      <c r="F4042" s="6"/>
      <c r="G4042" s="6"/>
      <c r="H4042" s="6"/>
      <c r="I4042" s="6"/>
      <c r="J4042" s="6"/>
      <c r="K4042" s="6"/>
      <c r="L4042" s="7"/>
    </row>
    <row r="4043" spans="1:12">
      <c r="A4043" s="24"/>
      <c r="B4043" s="6"/>
      <c r="C4043" s="6"/>
      <c r="D4043" s="19"/>
      <c r="E4043" s="19"/>
      <c r="F4043" s="6"/>
      <c r="G4043" s="6"/>
      <c r="H4043" s="6"/>
      <c r="I4043" s="6"/>
      <c r="J4043" s="6"/>
      <c r="K4043" s="6"/>
      <c r="L4043" s="7"/>
    </row>
    <row r="4044" spans="1:12">
      <c r="A4044" s="24"/>
      <c r="B4044" s="6"/>
      <c r="C4044" s="6"/>
      <c r="D4044" s="19"/>
      <c r="E4044" s="19"/>
      <c r="F4044" s="6"/>
      <c r="G4044" s="6"/>
      <c r="H4044" s="6"/>
      <c r="I4044" s="6"/>
      <c r="J4044" s="6"/>
      <c r="K4044" s="6"/>
      <c r="L4044" s="7"/>
    </row>
    <row r="4045" spans="1:12">
      <c r="A4045" s="24"/>
      <c r="B4045" s="6"/>
      <c r="C4045" s="6"/>
      <c r="D4045" s="19"/>
      <c r="E4045" s="19"/>
      <c r="F4045" s="6"/>
      <c r="G4045" s="6"/>
      <c r="H4045" s="6"/>
      <c r="I4045" s="6"/>
      <c r="J4045" s="6"/>
      <c r="K4045" s="6"/>
      <c r="L4045" s="7"/>
    </row>
    <row r="4046" spans="1:12">
      <c r="A4046" s="24"/>
      <c r="B4046" s="6"/>
      <c r="C4046" s="6"/>
      <c r="D4046" s="19"/>
      <c r="E4046" s="19"/>
      <c r="F4046" s="6"/>
      <c r="G4046" s="6"/>
      <c r="H4046" s="6"/>
      <c r="I4046" s="6"/>
      <c r="J4046" s="6"/>
      <c r="K4046" s="6"/>
      <c r="L4046" s="7"/>
    </row>
    <row r="4047" spans="1:12">
      <c r="A4047" s="24"/>
      <c r="B4047" s="6"/>
      <c r="C4047" s="6"/>
      <c r="D4047" s="19"/>
      <c r="E4047" s="19"/>
      <c r="F4047" s="6"/>
      <c r="G4047" s="6"/>
      <c r="H4047" s="6"/>
      <c r="I4047" s="6"/>
      <c r="J4047" s="6"/>
      <c r="K4047" s="6"/>
      <c r="L4047" s="7"/>
    </row>
    <row r="4048" spans="1:12">
      <c r="A4048" s="24"/>
      <c r="B4048" s="6"/>
      <c r="C4048" s="6"/>
      <c r="D4048" s="19"/>
      <c r="E4048" s="19"/>
      <c r="F4048" s="6"/>
      <c r="G4048" s="6"/>
      <c r="H4048" s="6"/>
      <c r="I4048" s="6"/>
      <c r="J4048" s="6"/>
      <c r="K4048" s="6"/>
      <c r="L4048" s="7"/>
    </row>
    <row r="4049" spans="1:12">
      <c r="A4049" s="24"/>
      <c r="B4049" s="6"/>
      <c r="C4049" s="6"/>
      <c r="D4049" s="19"/>
      <c r="E4049" s="19"/>
      <c r="F4049" s="6"/>
      <c r="G4049" s="6"/>
      <c r="H4049" s="6"/>
      <c r="I4049" s="6"/>
      <c r="J4049" s="6"/>
      <c r="K4049" s="6"/>
      <c r="L4049" s="7"/>
    </row>
    <row r="4050" spans="1:12">
      <c r="A4050" s="24"/>
      <c r="B4050" s="6"/>
      <c r="C4050" s="6"/>
      <c r="D4050" s="19"/>
      <c r="E4050" s="19"/>
      <c r="F4050" s="6"/>
      <c r="G4050" s="6"/>
      <c r="H4050" s="6"/>
      <c r="I4050" s="6"/>
      <c r="J4050" s="6"/>
      <c r="K4050" s="6"/>
      <c r="L4050" s="7"/>
    </row>
    <row r="4051" spans="1:12">
      <c r="A4051" s="24"/>
      <c r="B4051" s="6"/>
      <c r="C4051" s="6"/>
      <c r="D4051" s="19"/>
      <c r="E4051" s="19"/>
      <c r="F4051" s="6"/>
      <c r="G4051" s="6"/>
      <c r="H4051" s="6"/>
      <c r="I4051" s="6"/>
      <c r="J4051" s="6"/>
      <c r="K4051" s="6"/>
      <c r="L4051" s="7"/>
    </row>
    <row r="4052" spans="1:12">
      <c r="A4052" s="24"/>
      <c r="B4052" s="6"/>
      <c r="C4052" s="6"/>
      <c r="D4052" s="19"/>
      <c r="E4052" s="19"/>
      <c r="F4052" s="6"/>
      <c r="G4052" s="6"/>
      <c r="H4052" s="6"/>
      <c r="I4052" s="6"/>
      <c r="J4052" s="6"/>
      <c r="K4052" s="6"/>
      <c r="L4052" s="7"/>
    </row>
    <row r="4053" spans="1:12">
      <c r="A4053" s="24"/>
      <c r="B4053" s="6"/>
      <c r="C4053" s="6"/>
      <c r="D4053" s="19"/>
      <c r="E4053" s="19"/>
      <c r="F4053" s="6"/>
      <c r="G4053" s="6"/>
      <c r="H4053" s="6"/>
      <c r="I4053" s="6"/>
      <c r="J4053" s="6"/>
      <c r="K4053" s="6"/>
      <c r="L4053" s="7"/>
    </row>
    <row r="4054" spans="1:12">
      <c r="A4054" s="24"/>
      <c r="B4054" s="6"/>
      <c r="C4054" s="6"/>
      <c r="D4054" s="19"/>
      <c r="E4054" s="19"/>
      <c r="F4054" s="6"/>
      <c r="G4054" s="6"/>
      <c r="H4054" s="6"/>
      <c r="I4054" s="6"/>
      <c r="J4054" s="6"/>
      <c r="K4054" s="6"/>
      <c r="L4054" s="7"/>
    </row>
    <row r="4055" spans="1:12">
      <c r="A4055" s="24"/>
      <c r="B4055" s="6"/>
      <c r="C4055" s="6"/>
      <c r="D4055" s="19"/>
      <c r="E4055" s="19"/>
      <c r="F4055" s="6"/>
      <c r="G4055" s="6"/>
      <c r="H4055" s="6"/>
      <c r="I4055" s="6"/>
      <c r="J4055" s="6"/>
      <c r="K4055" s="6"/>
      <c r="L4055" s="7"/>
    </row>
    <row r="4056" spans="1:12">
      <c r="A4056" s="24"/>
      <c r="B4056" s="6"/>
      <c r="C4056" s="6"/>
      <c r="D4056" s="19"/>
      <c r="E4056" s="19"/>
      <c r="F4056" s="6"/>
      <c r="G4056" s="6"/>
      <c r="H4056" s="6"/>
      <c r="I4056" s="6"/>
      <c r="J4056" s="6"/>
      <c r="K4056" s="6"/>
      <c r="L4056" s="7"/>
    </row>
    <row r="4057" spans="1:12">
      <c r="A4057" s="24"/>
      <c r="B4057" s="6"/>
      <c r="C4057" s="6"/>
      <c r="D4057" s="19"/>
      <c r="E4057" s="19"/>
      <c r="F4057" s="6"/>
      <c r="G4057" s="6"/>
      <c r="H4057" s="6"/>
      <c r="I4057" s="6"/>
      <c r="J4057" s="6"/>
      <c r="K4057" s="6"/>
      <c r="L4057" s="7"/>
    </row>
    <row r="4058" spans="1:12">
      <c r="A4058" s="24"/>
      <c r="B4058" s="6"/>
      <c r="C4058" s="6"/>
      <c r="D4058" s="19"/>
      <c r="E4058" s="19"/>
      <c r="F4058" s="6"/>
      <c r="G4058" s="6"/>
      <c r="H4058" s="6"/>
      <c r="I4058" s="6"/>
      <c r="J4058" s="6"/>
      <c r="K4058" s="6"/>
      <c r="L4058" s="7"/>
    </row>
    <row r="4059" spans="1:12">
      <c r="A4059" s="24"/>
      <c r="B4059" s="6"/>
      <c r="C4059" s="6"/>
      <c r="D4059" s="19"/>
      <c r="E4059" s="19"/>
      <c r="F4059" s="6"/>
      <c r="G4059" s="6"/>
      <c r="H4059" s="6"/>
      <c r="I4059" s="6"/>
      <c r="J4059" s="6"/>
      <c r="K4059" s="6"/>
      <c r="L4059" s="7"/>
    </row>
    <row r="4060" spans="1:12">
      <c r="A4060" s="24"/>
      <c r="B4060" s="6"/>
      <c r="C4060" s="6"/>
      <c r="D4060" s="19"/>
      <c r="E4060" s="19"/>
      <c r="F4060" s="6"/>
      <c r="G4060" s="6"/>
      <c r="H4060" s="6"/>
      <c r="I4060" s="6"/>
      <c r="J4060" s="6"/>
      <c r="K4060" s="6"/>
      <c r="L4060" s="7"/>
    </row>
    <row r="4061" spans="1:12">
      <c r="A4061" s="24"/>
      <c r="B4061" s="6"/>
      <c r="C4061" s="6"/>
      <c r="D4061" s="19"/>
      <c r="E4061" s="19"/>
      <c r="F4061" s="6"/>
      <c r="G4061" s="6"/>
      <c r="H4061" s="6"/>
      <c r="I4061" s="6"/>
      <c r="J4061" s="6"/>
      <c r="K4061" s="6"/>
      <c r="L4061" s="7"/>
    </row>
    <row r="4062" spans="1:12">
      <c r="A4062" s="24"/>
      <c r="B4062" s="6"/>
      <c r="C4062" s="6"/>
      <c r="D4062" s="19"/>
      <c r="E4062" s="19"/>
      <c r="F4062" s="6"/>
      <c r="G4062" s="6"/>
      <c r="H4062" s="6"/>
      <c r="I4062" s="6"/>
      <c r="J4062" s="6"/>
      <c r="K4062" s="6"/>
      <c r="L4062" s="7"/>
    </row>
    <row r="4063" spans="1:12">
      <c r="A4063" s="24"/>
      <c r="B4063" s="6"/>
      <c r="C4063" s="6"/>
      <c r="D4063" s="19"/>
      <c r="E4063" s="19"/>
      <c r="F4063" s="6"/>
      <c r="G4063" s="6"/>
      <c r="H4063" s="6"/>
      <c r="I4063" s="6"/>
      <c r="J4063" s="6"/>
      <c r="K4063" s="6"/>
      <c r="L4063" s="7"/>
    </row>
    <row r="4064" spans="1:12">
      <c r="A4064" s="24"/>
      <c r="B4064" s="6"/>
      <c r="C4064" s="6"/>
      <c r="D4064" s="19"/>
      <c r="E4064" s="19"/>
      <c r="F4064" s="6"/>
      <c r="G4064" s="6"/>
      <c r="H4064" s="6"/>
      <c r="I4064" s="6"/>
      <c r="J4064" s="6"/>
      <c r="K4064" s="6"/>
      <c r="L4064" s="7"/>
    </row>
    <row r="4065" spans="1:12">
      <c r="A4065" s="24"/>
      <c r="B4065" s="6"/>
      <c r="C4065" s="6"/>
      <c r="D4065" s="19"/>
      <c r="E4065" s="19"/>
      <c r="F4065" s="6"/>
      <c r="G4065" s="6"/>
      <c r="H4065" s="6"/>
      <c r="I4065" s="6"/>
      <c r="J4065" s="6"/>
      <c r="K4065" s="6"/>
      <c r="L4065" s="7"/>
    </row>
    <row r="4066" spans="1:12">
      <c r="A4066" s="24"/>
      <c r="B4066" s="6"/>
      <c r="C4066" s="6"/>
      <c r="D4066" s="19"/>
      <c r="E4066" s="19"/>
      <c r="F4066" s="6"/>
      <c r="G4066" s="6"/>
      <c r="H4066" s="6"/>
      <c r="I4066" s="6"/>
      <c r="J4066" s="6"/>
      <c r="K4066" s="6"/>
      <c r="L4066" s="7"/>
    </row>
    <row r="4067" spans="1:12">
      <c r="A4067" s="24"/>
      <c r="B4067" s="6"/>
      <c r="C4067" s="6"/>
      <c r="D4067" s="19"/>
      <c r="E4067" s="19"/>
      <c r="F4067" s="6"/>
      <c r="G4067" s="6"/>
      <c r="H4067" s="6"/>
      <c r="I4067" s="6"/>
      <c r="J4067" s="6"/>
      <c r="K4067" s="6"/>
      <c r="L4067" s="7"/>
    </row>
    <row r="4068" spans="1:12">
      <c r="A4068" s="24"/>
      <c r="B4068" s="6"/>
      <c r="C4068" s="6"/>
      <c r="D4068" s="19"/>
      <c r="E4068" s="19"/>
      <c r="F4068" s="6"/>
      <c r="G4068" s="6"/>
      <c r="H4068" s="6"/>
      <c r="I4068" s="6"/>
      <c r="J4068" s="6"/>
      <c r="K4068" s="6"/>
      <c r="L4068" s="7"/>
    </row>
    <row r="4069" spans="1:12">
      <c r="A4069" s="24"/>
      <c r="B4069" s="6"/>
      <c r="C4069" s="6"/>
      <c r="D4069" s="19"/>
      <c r="E4069" s="19"/>
      <c r="F4069" s="6"/>
      <c r="G4069" s="6"/>
      <c r="H4069" s="6"/>
      <c r="I4069" s="6"/>
      <c r="J4069" s="6"/>
      <c r="K4069" s="6"/>
      <c r="L4069" s="7"/>
    </row>
    <row r="4070" spans="1:12">
      <c r="A4070" s="24"/>
      <c r="B4070" s="6"/>
      <c r="C4070" s="6"/>
      <c r="D4070" s="19"/>
      <c r="E4070" s="19"/>
      <c r="F4070" s="6"/>
      <c r="G4070" s="6"/>
      <c r="H4070" s="6"/>
      <c r="I4070" s="6"/>
      <c r="J4070" s="6"/>
      <c r="K4070" s="6"/>
      <c r="L4070" s="7"/>
    </row>
    <row r="4071" spans="1:12">
      <c r="A4071" s="24"/>
      <c r="B4071" s="6"/>
      <c r="C4071" s="6"/>
      <c r="D4071" s="19"/>
      <c r="E4071" s="19"/>
      <c r="F4071" s="6"/>
      <c r="G4071" s="6"/>
      <c r="H4071" s="6"/>
      <c r="I4071" s="6"/>
      <c r="J4071" s="6"/>
      <c r="K4071" s="6"/>
      <c r="L4071" s="7"/>
    </row>
    <row r="4072" spans="1:12">
      <c r="A4072" s="24"/>
      <c r="B4072" s="6"/>
      <c r="C4072" s="6"/>
      <c r="D4072" s="19"/>
      <c r="E4072" s="19"/>
      <c r="F4072" s="6"/>
      <c r="G4072" s="6"/>
      <c r="H4072" s="6"/>
      <c r="I4072" s="6"/>
      <c r="J4072" s="6"/>
      <c r="K4072" s="6"/>
      <c r="L4072" s="7"/>
    </row>
    <row r="4073" spans="1:12">
      <c r="A4073" s="24"/>
      <c r="B4073" s="6"/>
      <c r="C4073" s="6"/>
      <c r="D4073" s="19"/>
      <c r="E4073" s="19"/>
      <c r="F4073" s="6"/>
      <c r="G4073" s="6"/>
      <c r="H4073" s="6"/>
      <c r="I4073" s="6"/>
      <c r="J4073" s="6"/>
      <c r="K4073" s="6"/>
      <c r="L4073" s="7"/>
    </row>
    <row r="4074" spans="1:12">
      <c r="A4074" s="24"/>
      <c r="B4074" s="6"/>
      <c r="C4074" s="6"/>
      <c r="D4074" s="19"/>
      <c r="E4074" s="19"/>
      <c r="F4074" s="6"/>
      <c r="G4074" s="6"/>
      <c r="H4074" s="6"/>
      <c r="I4074" s="6"/>
      <c r="J4074" s="6"/>
      <c r="K4074" s="6"/>
      <c r="L4074" s="7"/>
    </row>
    <row r="4075" spans="1:12">
      <c r="A4075" s="24"/>
      <c r="B4075" s="6"/>
      <c r="C4075" s="6"/>
      <c r="D4075" s="19"/>
      <c r="E4075" s="19"/>
      <c r="F4075" s="6"/>
      <c r="G4075" s="6"/>
      <c r="H4075" s="6"/>
      <c r="I4075" s="6"/>
      <c r="J4075" s="6"/>
      <c r="K4075" s="6"/>
      <c r="L4075" s="7"/>
    </row>
    <row r="4076" spans="1:12">
      <c r="A4076" s="24"/>
      <c r="B4076" s="6"/>
      <c r="C4076" s="6"/>
      <c r="D4076" s="19"/>
      <c r="E4076" s="19"/>
      <c r="F4076" s="6"/>
      <c r="G4076" s="6"/>
      <c r="H4076" s="6"/>
      <c r="I4076" s="6"/>
      <c r="J4076" s="6"/>
      <c r="K4076" s="6"/>
      <c r="L4076" s="7"/>
    </row>
    <row r="4077" spans="1:12">
      <c r="A4077" s="24"/>
      <c r="B4077" s="6"/>
      <c r="C4077" s="6"/>
      <c r="D4077" s="19"/>
      <c r="E4077" s="19"/>
      <c r="F4077" s="6"/>
      <c r="G4077" s="6"/>
      <c r="H4077" s="6"/>
      <c r="I4077" s="6"/>
      <c r="J4077" s="6"/>
      <c r="K4077" s="6"/>
      <c r="L4077" s="7"/>
    </row>
    <row r="4078" spans="1:12">
      <c r="A4078" s="24"/>
      <c r="B4078" s="6"/>
      <c r="C4078" s="6"/>
      <c r="D4078" s="19"/>
      <c r="E4078" s="19"/>
      <c r="F4078" s="6"/>
      <c r="G4078" s="6"/>
      <c r="H4078" s="6"/>
      <c r="I4078" s="6"/>
      <c r="J4078" s="6"/>
      <c r="K4078" s="6"/>
      <c r="L4078" s="7"/>
    </row>
    <row r="4079" spans="1:12">
      <c r="A4079" s="24"/>
      <c r="B4079" s="6"/>
      <c r="C4079" s="6"/>
      <c r="D4079" s="19"/>
      <c r="E4079" s="19"/>
      <c r="F4079" s="6"/>
      <c r="G4079" s="6"/>
      <c r="H4079" s="6"/>
      <c r="I4079" s="6"/>
      <c r="J4079" s="6"/>
      <c r="K4079" s="6"/>
      <c r="L4079" s="7"/>
    </row>
    <row r="4080" spans="1:12">
      <c r="A4080" s="24"/>
      <c r="B4080" s="6"/>
      <c r="C4080" s="6"/>
      <c r="D4080" s="19"/>
      <c r="E4080" s="19"/>
      <c r="F4080" s="6"/>
      <c r="G4080" s="6"/>
      <c r="H4080" s="6"/>
      <c r="I4080" s="6"/>
      <c r="J4080" s="6"/>
      <c r="K4080" s="6"/>
      <c r="L4080" s="7"/>
    </row>
    <row r="4081" spans="1:12">
      <c r="A4081" s="24"/>
      <c r="B4081" s="6"/>
      <c r="C4081" s="6"/>
      <c r="D4081" s="19"/>
      <c r="E4081" s="19"/>
      <c r="F4081" s="6"/>
      <c r="G4081" s="6"/>
      <c r="H4081" s="6"/>
      <c r="I4081" s="6"/>
      <c r="J4081" s="6"/>
      <c r="K4081" s="6"/>
      <c r="L4081" s="7"/>
    </row>
    <row r="4082" spans="1:12">
      <c r="A4082" s="24"/>
      <c r="B4082" s="6"/>
      <c r="C4082" s="6"/>
      <c r="D4082" s="19"/>
      <c r="E4082" s="19"/>
      <c r="F4082" s="6"/>
      <c r="G4082" s="6"/>
      <c r="H4082" s="6"/>
      <c r="I4082" s="6"/>
      <c r="J4082" s="6"/>
      <c r="K4082" s="6"/>
      <c r="L4082" s="7"/>
    </row>
    <row r="4083" spans="1:12">
      <c r="A4083" s="24"/>
      <c r="B4083" s="6"/>
      <c r="C4083" s="6"/>
      <c r="D4083" s="19"/>
      <c r="E4083" s="19"/>
      <c r="F4083" s="6"/>
      <c r="G4083" s="6"/>
      <c r="H4083" s="6"/>
      <c r="I4083" s="6"/>
      <c r="J4083" s="6"/>
      <c r="K4083" s="6"/>
      <c r="L4083" s="7"/>
    </row>
    <row r="4084" spans="1:12">
      <c r="A4084" s="21"/>
      <c r="B4084" s="6"/>
      <c r="C4084" s="6"/>
      <c r="D4084" s="19"/>
      <c r="E4084" s="19"/>
      <c r="F4084" s="6"/>
      <c r="G4084" s="6"/>
      <c r="H4084" s="6"/>
      <c r="I4084" s="6"/>
      <c r="J4084" s="6"/>
      <c r="K4084" s="6"/>
      <c r="L4084" s="7"/>
    </row>
    <row r="4085" spans="1:12">
      <c r="A4085" s="24"/>
      <c r="B4085" s="6"/>
      <c r="C4085" s="6"/>
      <c r="D4085" s="19"/>
      <c r="E4085" s="19"/>
      <c r="F4085" s="6"/>
      <c r="G4085" s="6"/>
      <c r="H4085" s="6"/>
      <c r="I4085" s="6"/>
      <c r="J4085" s="6"/>
      <c r="K4085" s="6"/>
      <c r="L4085" s="7"/>
    </row>
    <row r="4086" spans="1:12">
      <c r="A4086" s="24"/>
      <c r="B4086" s="6"/>
      <c r="C4086" s="6"/>
      <c r="D4086" s="19"/>
      <c r="E4086" s="19"/>
      <c r="F4086" s="6"/>
      <c r="G4086" s="6"/>
      <c r="H4086" s="6"/>
      <c r="I4086" s="6"/>
      <c r="J4086" s="6"/>
      <c r="K4086" s="6"/>
      <c r="L4086" s="7"/>
    </row>
    <row r="4087" spans="1:12">
      <c r="A4087" s="24"/>
      <c r="B4087" s="6"/>
      <c r="C4087" s="6"/>
      <c r="D4087" s="19"/>
      <c r="E4087" s="19"/>
      <c r="F4087" s="6"/>
      <c r="G4087" s="6"/>
      <c r="H4087" s="6"/>
      <c r="I4087" s="6"/>
      <c r="J4087" s="6"/>
      <c r="K4087" s="6"/>
      <c r="L4087" s="7"/>
    </row>
    <row r="4088" spans="1:12">
      <c r="A4088" s="24"/>
      <c r="B4088" s="6"/>
      <c r="C4088" s="6"/>
      <c r="D4088" s="19"/>
      <c r="E4088" s="19"/>
      <c r="F4088" s="6"/>
      <c r="G4088" s="6"/>
      <c r="H4088" s="6"/>
      <c r="I4088" s="6"/>
      <c r="J4088" s="6"/>
      <c r="K4088" s="6"/>
      <c r="L4088" s="7"/>
    </row>
    <row r="4089" spans="1:12">
      <c r="A4089" s="24"/>
      <c r="B4089" s="6"/>
      <c r="C4089" s="6"/>
      <c r="D4089" s="19"/>
      <c r="E4089" s="19"/>
      <c r="F4089" s="6"/>
      <c r="G4089" s="6"/>
      <c r="H4089" s="6"/>
      <c r="I4089" s="6"/>
      <c r="J4089" s="6"/>
      <c r="K4089" s="6"/>
      <c r="L4089" s="7"/>
    </row>
    <row r="4090" spans="1:12">
      <c r="A4090" s="24"/>
      <c r="B4090" s="6"/>
      <c r="C4090" s="6"/>
      <c r="D4090" s="19"/>
      <c r="E4090" s="19"/>
      <c r="F4090" s="6"/>
      <c r="G4090" s="6"/>
      <c r="H4090" s="6"/>
      <c r="I4090" s="6"/>
      <c r="J4090" s="6"/>
      <c r="K4090" s="6"/>
      <c r="L4090" s="7"/>
    </row>
    <row r="4091" spans="1:12">
      <c r="A4091" s="24"/>
      <c r="B4091" s="6"/>
      <c r="C4091" s="6"/>
      <c r="D4091" s="19"/>
      <c r="E4091" s="19"/>
      <c r="F4091" s="6"/>
      <c r="G4091" s="6"/>
      <c r="H4091" s="6"/>
      <c r="I4091" s="6"/>
      <c r="J4091" s="6"/>
      <c r="K4091" s="6"/>
      <c r="L4091" s="7"/>
    </row>
    <row r="4092" spans="1:12">
      <c r="A4092" s="24"/>
      <c r="B4092" s="6"/>
      <c r="C4092" s="6"/>
      <c r="D4092" s="19"/>
      <c r="E4092" s="19"/>
      <c r="F4092" s="6"/>
      <c r="G4092" s="6"/>
      <c r="H4092" s="6"/>
      <c r="I4092" s="6"/>
      <c r="J4092" s="6"/>
      <c r="K4092" s="6"/>
      <c r="L4092" s="7"/>
    </row>
    <row r="4093" spans="1:12">
      <c r="A4093" s="24"/>
      <c r="B4093" s="6"/>
      <c r="C4093" s="6"/>
      <c r="D4093" s="19"/>
      <c r="E4093" s="19"/>
      <c r="F4093" s="6"/>
      <c r="G4093" s="6"/>
      <c r="H4093" s="6"/>
      <c r="I4093" s="6"/>
      <c r="J4093" s="6"/>
      <c r="K4093" s="6"/>
      <c r="L4093" s="7"/>
    </row>
    <row r="4094" spans="1:12">
      <c r="A4094" s="24"/>
      <c r="B4094" s="6"/>
      <c r="C4094" s="6"/>
      <c r="D4094" s="19"/>
      <c r="E4094" s="19"/>
      <c r="F4094" s="6"/>
      <c r="G4094" s="6"/>
      <c r="H4094" s="6"/>
      <c r="I4094" s="6"/>
      <c r="J4094" s="6"/>
      <c r="K4094" s="6"/>
      <c r="L4094" s="7"/>
    </row>
    <row r="4095" spans="1:12">
      <c r="A4095" s="24"/>
      <c r="B4095" s="6"/>
      <c r="C4095" s="6"/>
      <c r="D4095" s="19"/>
      <c r="E4095" s="19"/>
      <c r="F4095" s="6"/>
      <c r="G4095" s="6"/>
      <c r="H4095" s="6"/>
      <c r="I4095" s="6"/>
      <c r="J4095" s="6"/>
      <c r="K4095" s="6"/>
      <c r="L4095" s="7"/>
    </row>
    <row r="4096" spans="1:12">
      <c r="A4096" s="24"/>
      <c r="B4096" s="6"/>
      <c r="C4096" s="6"/>
      <c r="D4096" s="19"/>
      <c r="E4096" s="19"/>
      <c r="F4096" s="6"/>
      <c r="G4096" s="6"/>
      <c r="H4096" s="6"/>
      <c r="I4096" s="6"/>
      <c r="J4096" s="6"/>
      <c r="K4096" s="6"/>
      <c r="L4096" s="7"/>
    </row>
    <row r="4097" spans="1:12">
      <c r="A4097" s="24"/>
      <c r="B4097" s="6"/>
      <c r="C4097" s="6"/>
      <c r="D4097" s="19"/>
      <c r="E4097" s="19"/>
      <c r="F4097" s="6"/>
      <c r="G4097" s="6"/>
      <c r="H4097" s="6"/>
      <c r="I4097" s="6"/>
      <c r="J4097" s="6"/>
      <c r="K4097" s="6"/>
      <c r="L4097" s="7"/>
    </row>
    <row r="4098" spans="1:12">
      <c r="A4098" s="24"/>
      <c r="B4098" s="6"/>
      <c r="C4098" s="6"/>
      <c r="D4098" s="19"/>
      <c r="E4098" s="19"/>
      <c r="F4098" s="6"/>
      <c r="G4098" s="6"/>
      <c r="H4098" s="6"/>
      <c r="I4098" s="6"/>
      <c r="J4098" s="6"/>
      <c r="K4098" s="6"/>
      <c r="L4098" s="7"/>
    </row>
    <row r="4099" spans="1:12">
      <c r="A4099" s="24"/>
      <c r="B4099" s="6"/>
      <c r="C4099" s="6"/>
      <c r="D4099" s="19"/>
      <c r="E4099" s="19"/>
      <c r="F4099" s="6"/>
      <c r="G4099" s="6"/>
      <c r="H4099" s="6"/>
      <c r="I4099" s="6"/>
      <c r="J4099" s="6"/>
      <c r="K4099" s="6"/>
      <c r="L4099" s="7"/>
    </row>
    <row r="4100" spans="1:12">
      <c r="A4100" s="24"/>
      <c r="B4100" s="6"/>
      <c r="C4100" s="6"/>
      <c r="D4100" s="19"/>
      <c r="E4100" s="19"/>
      <c r="F4100" s="6"/>
      <c r="G4100" s="6"/>
      <c r="H4100" s="6"/>
      <c r="I4100" s="6"/>
      <c r="J4100" s="6"/>
      <c r="K4100" s="6"/>
      <c r="L4100" s="7"/>
    </row>
    <row r="4101" spans="1:12">
      <c r="A4101" s="24"/>
      <c r="B4101" s="6"/>
      <c r="C4101" s="6"/>
      <c r="D4101" s="19"/>
      <c r="E4101" s="19"/>
      <c r="F4101" s="6"/>
      <c r="G4101" s="6"/>
      <c r="H4101" s="6"/>
      <c r="I4101" s="6"/>
      <c r="J4101" s="6"/>
      <c r="K4101" s="6"/>
      <c r="L4101" s="7"/>
    </row>
    <row r="4102" spans="1:12">
      <c r="A4102" s="24"/>
      <c r="B4102" s="6"/>
      <c r="C4102" s="6"/>
      <c r="D4102" s="19"/>
      <c r="E4102" s="19"/>
      <c r="F4102" s="6"/>
      <c r="G4102" s="6"/>
      <c r="H4102" s="6"/>
      <c r="I4102" s="6"/>
      <c r="J4102" s="6"/>
      <c r="K4102" s="6"/>
      <c r="L4102" s="7"/>
    </row>
    <row r="4103" spans="1:12">
      <c r="A4103" s="24"/>
      <c r="B4103" s="6"/>
      <c r="C4103" s="6"/>
      <c r="D4103" s="19"/>
      <c r="E4103" s="19"/>
      <c r="F4103" s="6"/>
      <c r="G4103" s="6"/>
      <c r="H4103" s="6"/>
      <c r="I4103" s="6"/>
      <c r="J4103" s="6"/>
      <c r="K4103" s="6"/>
      <c r="L4103" s="7"/>
    </row>
    <row r="4104" spans="1:12">
      <c r="A4104" s="24"/>
      <c r="B4104" s="6"/>
      <c r="C4104" s="6"/>
      <c r="D4104" s="19"/>
      <c r="E4104" s="19"/>
      <c r="F4104" s="6"/>
      <c r="G4104" s="6"/>
      <c r="H4104" s="6"/>
      <c r="I4104" s="6"/>
      <c r="J4104" s="6"/>
      <c r="K4104" s="6"/>
      <c r="L4104" s="7"/>
    </row>
    <row r="4105" spans="1:12">
      <c r="A4105" s="24"/>
      <c r="B4105" s="6"/>
      <c r="C4105" s="6"/>
      <c r="D4105" s="19"/>
      <c r="E4105" s="19"/>
      <c r="F4105" s="6"/>
      <c r="G4105" s="6"/>
      <c r="H4105" s="6"/>
      <c r="I4105" s="6"/>
      <c r="J4105" s="6"/>
      <c r="K4105" s="6"/>
      <c r="L4105" s="7"/>
    </row>
    <row r="4106" spans="1:12">
      <c r="A4106" s="24"/>
      <c r="B4106" s="6"/>
      <c r="C4106" s="6"/>
      <c r="D4106" s="19"/>
      <c r="E4106" s="19"/>
      <c r="F4106" s="6"/>
      <c r="G4106" s="6"/>
      <c r="H4106" s="6"/>
      <c r="I4106" s="6"/>
      <c r="J4106" s="6"/>
      <c r="K4106" s="6"/>
      <c r="L4106" s="7"/>
    </row>
    <row r="4107" spans="1:12">
      <c r="A4107" s="24"/>
      <c r="B4107" s="6"/>
      <c r="C4107" s="6"/>
      <c r="D4107" s="19"/>
      <c r="E4107" s="19"/>
      <c r="F4107" s="6"/>
      <c r="G4107" s="6"/>
      <c r="H4107" s="6"/>
      <c r="I4107" s="6"/>
      <c r="J4107" s="6"/>
      <c r="K4107" s="6"/>
      <c r="L4107" s="7"/>
    </row>
    <row r="4108" spans="1:12">
      <c r="A4108" s="24"/>
      <c r="B4108" s="6"/>
      <c r="C4108" s="6"/>
      <c r="D4108" s="19"/>
      <c r="E4108" s="19"/>
      <c r="F4108" s="6"/>
      <c r="G4108" s="6"/>
      <c r="H4108" s="6"/>
      <c r="I4108" s="6"/>
      <c r="J4108" s="6"/>
      <c r="K4108" s="6"/>
      <c r="L4108" s="7"/>
    </row>
    <row r="4109" spans="1:12">
      <c r="A4109" s="21"/>
      <c r="B4109" s="6"/>
      <c r="C4109" s="6"/>
      <c r="D4109" s="19"/>
      <c r="E4109" s="19"/>
      <c r="F4109" s="6"/>
      <c r="G4109" s="6"/>
      <c r="H4109" s="6"/>
      <c r="I4109" s="6"/>
      <c r="J4109" s="6"/>
      <c r="K4109" s="6"/>
      <c r="L4109" s="7"/>
    </row>
    <row r="4110" spans="1:12">
      <c r="A4110" s="21"/>
      <c r="B4110" s="6"/>
      <c r="C4110" s="6"/>
      <c r="D4110" s="19"/>
      <c r="E4110" s="19"/>
      <c r="F4110" s="6"/>
      <c r="G4110" s="6"/>
      <c r="H4110" s="6"/>
      <c r="I4110" s="6"/>
      <c r="J4110" s="6"/>
      <c r="K4110" s="6"/>
      <c r="L4110" s="7"/>
    </row>
    <row r="4111" spans="1:12">
      <c r="A4111" s="21"/>
      <c r="B4111" s="6"/>
      <c r="C4111" s="6"/>
      <c r="D4111" s="19"/>
      <c r="E4111" s="19"/>
      <c r="F4111" s="6"/>
      <c r="G4111" s="6"/>
      <c r="H4111" s="6"/>
      <c r="I4111" s="6"/>
      <c r="J4111" s="6"/>
      <c r="K4111" s="6"/>
      <c r="L4111" s="7"/>
    </row>
    <row r="4112" spans="1:12">
      <c r="A4112" s="21"/>
      <c r="B4112" s="6"/>
      <c r="C4112" s="6"/>
      <c r="D4112" s="19"/>
      <c r="E4112" s="19"/>
      <c r="F4112" s="6"/>
      <c r="G4112" s="6"/>
      <c r="H4112" s="6"/>
      <c r="I4112" s="6"/>
      <c r="J4112" s="6"/>
      <c r="K4112" s="6"/>
      <c r="L4112" s="7"/>
    </row>
    <row r="4113" spans="1:12">
      <c r="A4113" s="21"/>
      <c r="B4113" s="6"/>
      <c r="C4113" s="6"/>
      <c r="D4113" s="19"/>
      <c r="E4113" s="19"/>
      <c r="F4113" s="6"/>
      <c r="G4113" s="6"/>
      <c r="H4113" s="6"/>
      <c r="I4113" s="6"/>
      <c r="J4113" s="6"/>
      <c r="K4113" s="6"/>
      <c r="L4113" s="7"/>
    </row>
    <row r="4114" spans="1:12">
      <c r="A4114" s="21"/>
      <c r="B4114" s="6"/>
      <c r="C4114" s="6"/>
      <c r="D4114" s="19"/>
      <c r="E4114" s="19"/>
      <c r="F4114" s="6"/>
      <c r="G4114" s="6"/>
      <c r="H4114" s="6"/>
      <c r="I4114" s="6"/>
      <c r="J4114" s="6"/>
      <c r="K4114" s="6"/>
      <c r="L4114" s="7"/>
    </row>
    <row r="4115" spans="1:12">
      <c r="A4115" s="21"/>
      <c r="B4115" s="6"/>
      <c r="C4115" s="6"/>
      <c r="D4115" s="19"/>
      <c r="E4115" s="19"/>
      <c r="F4115" s="6"/>
      <c r="G4115" s="6"/>
      <c r="H4115" s="6"/>
      <c r="I4115" s="6"/>
      <c r="J4115" s="6"/>
      <c r="K4115" s="6"/>
      <c r="L4115" s="7"/>
    </row>
    <row r="4116" spans="1:12">
      <c r="A4116" s="21"/>
      <c r="B4116" s="6"/>
      <c r="C4116" s="6"/>
      <c r="D4116" s="19"/>
      <c r="E4116" s="19"/>
      <c r="F4116" s="6"/>
      <c r="G4116" s="6"/>
      <c r="H4116" s="6"/>
      <c r="I4116" s="6"/>
      <c r="J4116" s="6"/>
      <c r="K4116" s="6"/>
      <c r="L4116" s="7"/>
    </row>
    <row r="4117" spans="1:12">
      <c r="A4117" s="21"/>
      <c r="B4117" s="6"/>
      <c r="C4117" s="6"/>
      <c r="D4117" s="19"/>
      <c r="E4117" s="19"/>
      <c r="F4117" s="6"/>
      <c r="G4117" s="6"/>
      <c r="H4117" s="6"/>
      <c r="I4117" s="6"/>
      <c r="J4117" s="6"/>
      <c r="K4117" s="6"/>
      <c r="L4117" s="7"/>
    </row>
    <row r="4118" spans="1:12">
      <c r="A4118" s="21"/>
      <c r="B4118" s="6"/>
      <c r="C4118" s="6"/>
      <c r="D4118" s="19"/>
      <c r="E4118" s="19"/>
      <c r="F4118" s="6"/>
      <c r="G4118" s="6"/>
      <c r="H4118" s="6"/>
      <c r="I4118" s="6"/>
      <c r="J4118" s="6"/>
      <c r="K4118" s="6"/>
      <c r="L4118" s="7"/>
    </row>
    <row r="4119" spans="1:12">
      <c r="A4119" s="21"/>
      <c r="B4119" s="6"/>
      <c r="C4119" s="6"/>
      <c r="D4119" s="19"/>
      <c r="E4119" s="19"/>
      <c r="F4119" s="6"/>
      <c r="G4119" s="6"/>
      <c r="H4119" s="6"/>
      <c r="I4119" s="6"/>
      <c r="J4119" s="6"/>
      <c r="K4119" s="6"/>
      <c r="L4119" s="7"/>
    </row>
    <row r="4120" spans="1:12">
      <c r="A4120" s="21"/>
      <c r="B4120" s="6"/>
      <c r="C4120" s="6"/>
      <c r="D4120" s="19"/>
      <c r="E4120" s="19"/>
      <c r="F4120" s="6"/>
      <c r="G4120" s="6"/>
      <c r="H4120" s="6"/>
      <c r="I4120" s="6"/>
      <c r="J4120" s="6"/>
      <c r="K4120" s="6"/>
      <c r="L4120" s="7"/>
    </row>
    <row r="4121" spans="1:12">
      <c r="A4121" s="21"/>
      <c r="B4121" s="6"/>
      <c r="C4121" s="6"/>
      <c r="D4121" s="19"/>
      <c r="E4121" s="19"/>
      <c r="F4121" s="6"/>
      <c r="G4121" s="6"/>
      <c r="H4121" s="6"/>
      <c r="I4121" s="6"/>
      <c r="J4121" s="6"/>
      <c r="K4121" s="6"/>
      <c r="L4121" s="7"/>
    </row>
    <row r="4122" spans="1:12">
      <c r="A4122" s="21"/>
      <c r="B4122" s="6"/>
      <c r="C4122" s="6"/>
      <c r="D4122" s="19"/>
      <c r="E4122" s="19"/>
      <c r="F4122" s="6"/>
      <c r="G4122" s="6"/>
      <c r="H4122" s="6"/>
      <c r="I4122" s="6"/>
      <c r="J4122" s="6"/>
      <c r="K4122" s="6"/>
      <c r="L4122" s="7"/>
    </row>
    <row r="4123" spans="1:12">
      <c r="A4123" s="21"/>
      <c r="B4123" s="6"/>
      <c r="C4123" s="6"/>
      <c r="D4123" s="19"/>
      <c r="E4123" s="19"/>
      <c r="F4123" s="6"/>
      <c r="G4123" s="6"/>
      <c r="H4123" s="6"/>
      <c r="I4123" s="6"/>
      <c r="J4123" s="6"/>
      <c r="K4123" s="6"/>
      <c r="L4123" s="7"/>
    </row>
    <row r="4124" spans="1:12">
      <c r="A4124" s="21"/>
      <c r="B4124" s="6"/>
      <c r="C4124" s="6"/>
      <c r="D4124" s="19"/>
      <c r="E4124" s="19"/>
      <c r="F4124" s="6"/>
      <c r="G4124" s="6"/>
      <c r="H4124" s="6"/>
      <c r="I4124" s="6"/>
      <c r="J4124" s="6"/>
      <c r="K4124" s="6"/>
      <c r="L4124" s="7"/>
    </row>
    <row r="4125" spans="1:12">
      <c r="A4125" s="21"/>
      <c r="B4125" s="6"/>
      <c r="C4125" s="6"/>
      <c r="D4125" s="19"/>
      <c r="E4125" s="19"/>
      <c r="F4125" s="6"/>
      <c r="G4125" s="6"/>
      <c r="H4125" s="6"/>
      <c r="I4125" s="6"/>
      <c r="J4125" s="6"/>
      <c r="K4125" s="6"/>
      <c r="L4125" s="7"/>
    </row>
    <row r="4126" spans="1:12">
      <c r="A4126" s="21"/>
      <c r="B4126" s="6"/>
      <c r="C4126" s="6"/>
      <c r="D4126" s="19"/>
      <c r="E4126" s="19"/>
      <c r="F4126" s="6"/>
      <c r="G4126" s="6"/>
      <c r="H4126" s="6"/>
      <c r="I4126" s="6"/>
      <c r="J4126" s="6"/>
      <c r="K4126" s="6"/>
      <c r="L4126" s="7"/>
    </row>
    <row r="4127" spans="1:12">
      <c r="A4127" s="21"/>
      <c r="B4127" s="6"/>
      <c r="C4127" s="6"/>
      <c r="D4127" s="19"/>
      <c r="E4127" s="19"/>
      <c r="F4127" s="6"/>
      <c r="G4127" s="6"/>
      <c r="H4127" s="6"/>
      <c r="I4127" s="6"/>
      <c r="J4127" s="6"/>
      <c r="K4127" s="6"/>
      <c r="L4127" s="7"/>
    </row>
    <row r="4128" spans="1:12">
      <c r="A4128" s="21"/>
      <c r="B4128" s="6"/>
      <c r="C4128" s="6"/>
      <c r="D4128" s="19"/>
      <c r="E4128" s="19"/>
      <c r="F4128" s="6"/>
      <c r="G4128" s="6"/>
      <c r="H4128" s="6"/>
      <c r="I4128" s="6"/>
      <c r="J4128" s="6"/>
      <c r="K4128" s="6"/>
      <c r="L4128" s="7"/>
    </row>
    <row r="4129" spans="1:12">
      <c r="A4129" s="21"/>
      <c r="B4129" s="6"/>
      <c r="C4129" s="6"/>
      <c r="D4129" s="19"/>
      <c r="E4129" s="19"/>
      <c r="F4129" s="6"/>
      <c r="G4129" s="6"/>
      <c r="H4129" s="6"/>
      <c r="I4129" s="6"/>
      <c r="J4129" s="6"/>
      <c r="K4129" s="6"/>
      <c r="L4129" s="7"/>
    </row>
    <row r="4130" spans="1:12">
      <c r="A4130" s="21"/>
      <c r="B4130" s="6"/>
      <c r="C4130" s="6"/>
      <c r="D4130" s="19"/>
      <c r="E4130" s="19"/>
      <c r="F4130" s="6"/>
      <c r="G4130" s="6"/>
      <c r="H4130" s="6"/>
      <c r="I4130" s="6"/>
      <c r="J4130" s="6"/>
      <c r="K4130" s="6"/>
      <c r="L4130" s="7"/>
    </row>
    <row r="4131" spans="1:12">
      <c r="A4131" s="21"/>
      <c r="B4131" s="6"/>
      <c r="C4131" s="6"/>
      <c r="D4131" s="19"/>
      <c r="E4131" s="19"/>
      <c r="F4131" s="6"/>
      <c r="G4131" s="6"/>
      <c r="H4131" s="6"/>
      <c r="I4131" s="6"/>
      <c r="J4131" s="6"/>
      <c r="K4131" s="6"/>
      <c r="L4131" s="7"/>
    </row>
    <row r="4132" spans="1:12">
      <c r="A4132" s="21"/>
      <c r="B4132" s="6"/>
      <c r="C4132" s="6"/>
      <c r="D4132" s="19"/>
      <c r="E4132" s="19"/>
      <c r="F4132" s="6"/>
      <c r="G4132" s="6"/>
      <c r="H4132" s="6"/>
      <c r="I4132" s="6"/>
      <c r="J4132" s="6"/>
      <c r="K4132" s="6"/>
      <c r="L4132" s="7"/>
    </row>
    <row r="4133" spans="1:12">
      <c r="A4133" s="21"/>
      <c r="B4133" s="6"/>
      <c r="C4133" s="6"/>
      <c r="D4133" s="19"/>
      <c r="E4133" s="19"/>
      <c r="F4133" s="6"/>
      <c r="G4133" s="6"/>
      <c r="H4133" s="6"/>
      <c r="I4133" s="6"/>
      <c r="J4133" s="6"/>
      <c r="K4133" s="6"/>
      <c r="L4133" s="7"/>
    </row>
    <row r="4134" spans="1:12">
      <c r="A4134" s="21"/>
      <c r="B4134" s="6"/>
      <c r="C4134" s="6"/>
      <c r="D4134" s="19"/>
      <c r="E4134" s="19"/>
      <c r="F4134" s="6"/>
      <c r="G4134" s="6"/>
      <c r="H4134" s="6"/>
      <c r="I4134" s="6"/>
      <c r="J4134" s="6"/>
      <c r="K4134" s="6"/>
      <c r="L4134" s="7"/>
    </row>
    <row r="4135" spans="1:12">
      <c r="A4135" s="21"/>
      <c r="B4135" s="6"/>
      <c r="C4135" s="6"/>
      <c r="D4135" s="19"/>
      <c r="E4135" s="19"/>
      <c r="F4135" s="6"/>
      <c r="G4135" s="6"/>
      <c r="H4135" s="6"/>
      <c r="I4135" s="6"/>
      <c r="J4135" s="6"/>
      <c r="K4135" s="6"/>
      <c r="L4135" s="7"/>
    </row>
    <row r="4136" spans="1:12">
      <c r="A4136" s="21"/>
      <c r="B4136" s="6"/>
      <c r="C4136" s="6"/>
      <c r="D4136" s="19"/>
      <c r="E4136" s="19"/>
      <c r="F4136" s="6"/>
      <c r="G4136" s="6"/>
      <c r="H4136" s="6"/>
      <c r="I4136" s="6"/>
      <c r="J4136" s="6"/>
      <c r="K4136" s="6"/>
      <c r="L4136" s="7"/>
    </row>
    <row r="4137" spans="1:12">
      <c r="A4137" s="21"/>
      <c r="B4137" s="6"/>
      <c r="C4137" s="6"/>
      <c r="D4137" s="19"/>
      <c r="E4137" s="19"/>
      <c r="F4137" s="6"/>
      <c r="G4137" s="6"/>
      <c r="H4137" s="6"/>
      <c r="I4137" s="6"/>
      <c r="J4137" s="6"/>
      <c r="K4137" s="6"/>
      <c r="L4137" s="7"/>
    </row>
    <row r="4138" spans="1:12">
      <c r="A4138" s="21"/>
      <c r="B4138" s="6"/>
      <c r="C4138" s="6"/>
      <c r="D4138" s="19"/>
      <c r="E4138" s="19"/>
      <c r="F4138" s="6"/>
      <c r="G4138" s="6"/>
      <c r="H4138" s="6"/>
      <c r="I4138" s="6"/>
      <c r="J4138" s="6"/>
      <c r="K4138" s="6"/>
      <c r="L4138" s="7"/>
    </row>
    <row r="4139" spans="1:12">
      <c r="A4139" s="21"/>
      <c r="B4139" s="6"/>
      <c r="C4139" s="6"/>
      <c r="D4139" s="19"/>
      <c r="E4139" s="19"/>
      <c r="F4139" s="6"/>
      <c r="G4139" s="6"/>
      <c r="H4139" s="6"/>
      <c r="I4139" s="6"/>
      <c r="J4139" s="6"/>
      <c r="K4139" s="6"/>
      <c r="L4139" s="7"/>
    </row>
    <row r="4140" spans="1:12">
      <c r="A4140" s="21"/>
      <c r="B4140" s="6"/>
      <c r="C4140" s="6"/>
      <c r="D4140" s="19"/>
      <c r="E4140" s="19"/>
      <c r="F4140" s="6"/>
      <c r="G4140" s="6"/>
      <c r="H4140" s="6"/>
      <c r="I4140" s="6"/>
      <c r="J4140" s="6"/>
      <c r="K4140" s="6"/>
      <c r="L4140" s="7"/>
    </row>
    <row r="4141" spans="1:12">
      <c r="A4141" s="21"/>
      <c r="B4141" s="6"/>
      <c r="C4141" s="6"/>
      <c r="D4141" s="19"/>
      <c r="E4141" s="19"/>
      <c r="F4141" s="6"/>
      <c r="G4141" s="6"/>
      <c r="H4141" s="6"/>
      <c r="I4141" s="6"/>
      <c r="J4141" s="6"/>
      <c r="K4141" s="6"/>
      <c r="L4141" s="7"/>
    </row>
    <row r="4142" spans="1:12">
      <c r="A4142" s="21"/>
      <c r="B4142" s="6"/>
      <c r="C4142" s="6"/>
      <c r="D4142" s="19"/>
      <c r="E4142" s="19"/>
      <c r="F4142" s="6"/>
      <c r="G4142" s="6"/>
      <c r="H4142" s="6"/>
      <c r="I4142" s="6"/>
      <c r="J4142" s="6"/>
      <c r="K4142" s="6"/>
      <c r="L4142" s="7"/>
    </row>
    <row r="4143" spans="1:12">
      <c r="A4143" s="21"/>
      <c r="B4143" s="6"/>
      <c r="C4143" s="6"/>
      <c r="D4143" s="19"/>
      <c r="E4143" s="19"/>
      <c r="F4143" s="6"/>
      <c r="G4143" s="6"/>
      <c r="H4143" s="6"/>
      <c r="I4143" s="6"/>
      <c r="J4143" s="6"/>
      <c r="K4143" s="6"/>
      <c r="L4143" s="7"/>
    </row>
    <row r="4144" spans="1:12">
      <c r="A4144" s="21"/>
      <c r="B4144" s="6"/>
      <c r="C4144" s="6"/>
      <c r="D4144" s="19"/>
      <c r="E4144" s="19"/>
      <c r="F4144" s="6"/>
      <c r="G4144" s="6"/>
      <c r="H4144" s="6"/>
      <c r="I4144" s="6"/>
      <c r="J4144" s="6"/>
      <c r="K4144" s="6"/>
      <c r="L4144" s="7"/>
    </row>
    <row r="4145" spans="1:12">
      <c r="A4145" s="21"/>
      <c r="B4145" s="6"/>
      <c r="C4145" s="6"/>
      <c r="D4145" s="19"/>
      <c r="E4145" s="19"/>
      <c r="F4145" s="6"/>
      <c r="G4145" s="6"/>
      <c r="H4145" s="6"/>
      <c r="I4145" s="6"/>
      <c r="J4145" s="6"/>
      <c r="K4145" s="6"/>
      <c r="L4145" s="7"/>
    </row>
    <row r="4146" spans="1:12">
      <c r="A4146" s="21"/>
      <c r="B4146" s="6"/>
      <c r="C4146" s="6"/>
      <c r="D4146" s="19"/>
      <c r="E4146" s="19"/>
      <c r="F4146" s="6"/>
      <c r="G4146" s="6"/>
      <c r="H4146" s="6"/>
      <c r="I4146" s="6"/>
      <c r="J4146" s="6"/>
      <c r="K4146" s="6"/>
      <c r="L4146" s="7"/>
    </row>
    <row r="4147" spans="1:12">
      <c r="A4147" s="21"/>
      <c r="B4147" s="6"/>
      <c r="C4147" s="6"/>
      <c r="D4147" s="19"/>
      <c r="E4147" s="19"/>
      <c r="F4147" s="6"/>
      <c r="G4147" s="6"/>
      <c r="H4147" s="6"/>
      <c r="I4147" s="6"/>
      <c r="J4147" s="6"/>
      <c r="K4147" s="6"/>
      <c r="L4147" s="7"/>
    </row>
    <row r="4148" spans="1:12">
      <c r="A4148" s="21"/>
      <c r="B4148" s="6"/>
      <c r="C4148" s="6"/>
      <c r="D4148" s="19"/>
      <c r="E4148" s="19"/>
      <c r="F4148" s="6"/>
      <c r="G4148" s="6"/>
      <c r="H4148" s="6"/>
      <c r="I4148" s="6"/>
      <c r="J4148" s="6"/>
      <c r="K4148" s="6"/>
      <c r="L4148" s="7"/>
    </row>
    <row r="4149" spans="1:12">
      <c r="A4149" s="21"/>
      <c r="B4149" s="6"/>
      <c r="C4149" s="6"/>
      <c r="D4149" s="19"/>
      <c r="E4149" s="19"/>
      <c r="F4149" s="6"/>
      <c r="G4149" s="6"/>
      <c r="H4149" s="6"/>
      <c r="I4149" s="6"/>
      <c r="J4149" s="6"/>
      <c r="K4149" s="6"/>
      <c r="L4149" s="7"/>
    </row>
    <row r="4150" spans="1:12">
      <c r="A4150" s="21"/>
      <c r="B4150" s="6"/>
      <c r="C4150" s="6"/>
      <c r="D4150" s="19"/>
      <c r="E4150" s="19"/>
      <c r="F4150" s="6"/>
      <c r="G4150" s="6"/>
      <c r="H4150" s="6"/>
      <c r="I4150" s="6"/>
      <c r="J4150" s="6"/>
      <c r="K4150" s="6"/>
      <c r="L4150" s="7"/>
    </row>
    <row r="4151" spans="1:12">
      <c r="A4151" s="21"/>
      <c r="B4151" s="6"/>
      <c r="C4151" s="6"/>
      <c r="D4151" s="19"/>
      <c r="E4151" s="19"/>
      <c r="F4151" s="6"/>
      <c r="G4151" s="6"/>
      <c r="H4151" s="6"/>
      <c r="I4151" s="6"/>
      <c r="J4151" s="6"/>
      <c r="K4151" s="6"/>
      <c r="L4151" s="7"/>
    </row>
    <row r="4152" spans="1:12">
      <c r="A4152" s="21"/>
      <c r="B4152" s="6"/>
      <c r="C4152" s="6"/>
      <c r="D4152" s="19"/>
      <c r="E4152" s="19"/>
      <c r="F4152" s="6"/>
      <c r="G4152" s="6"/>
      <c r="H4152" s="6"/>
      <c r="I4152" s="6"/>
      <c r="J4152" s="6"/>
      <c r="K4152" s="6"/>
      <c r="L4152" s="7"/>
    </row>
    <row r="4153" spans="1:12">
      <c r="A4153" s="21"/>
      <c r="B4153" s="6"/>
      <c r="C4153" s="6"/>
      <c r="D4153" s="19"/>
      <c r="E4153" s="19"/>
      <c r="F4153" s="6"/>
      <c r="G4153" s="6"/>
      <c r="H4153" s="6"/>
      <c r="I4153" s="6"/>
      <c r="J4153" s="6"/>
      <c r="K4153" s="6"/>
      <c r="L4153" s="7"/>
    </row>
    <row r="4154" spans="1:12">
      <c r="A4154" s="21"/>
      <c r="B4154" s="6"/>
      <c r="C4154" s="6"/>
      <c r="D4154" s="19"/>
      <c r="E4154" s="19"/>
      <c r="F4154" s="6"/>
      <c r="G4154" s="6"/>
      <c r="H4154" s="6"/>
      <c r="I4154" s="6"/>
      <c r="J4154" s="6"/>
      <c r="K4154" s="6"/>
      <c r="L4154" s="7"/>
    </row>
    <row r="4155" spans="1:12">
      <c r="A4155" s="21"/>
      <c r="B4155" s="6"/>
      <c r="C4155" s="6"/>
      <c r="D4155" s="19"/>
      <c r="E4155" s="19"/>
      <c r="F4155" s="6"/>
      <c r="G4155" s="6"/>
      <c r="H4155" s="6"/>
      <c r="I4155" s="6"/>
      <c r="J4155" s="6"/>
      <c r="K4155" s="6"/>
      <c r="L4155" s="7"/>
    </row>
    <row r="4156" spans="1:12">
      <c r="A4156" s="21"/>
      <c r="B4156" s="6"/>
      <c r="C4156" s="6"/>
      <c r="D4156" s="19"/>
      <c r="E4156" s="19"/>
      <c r="F4156" s="6"/>
      <c r="G4156" s="6"/>
      <c r="H4156" s="6"/>
      <c r="I4156" s="6"/>
      <c r="J4156" s="6"/>
      <c r="K4156" s="6"/>
      <c r="L4156" s="7"/>
    </row>
    <row r="4157" spans="1:12">
      <c r="A4157" s="21"/>
      <c r="B4157" s="6"/>
      <c r="C4157" s="6"/>
      <c r="D4157" s="19"/>
      <c r="E4157" s="19"/>
      <c r="F4157" s="6"/>
      <c r="G4157" s="6"/>
      <c r="H4157" s="6"/>
      <c r="I4157" s="6"/>
      <c r="J4157" s="6"/>
      <c r="K4157" s="6"/>
      <c r="L4157" s="7"/>
    </row>
    <row r="4158" spans="1:12">
      <c r="A4158" s="21"/>
      <c r="B4158" s="6"/>
      <c r="C4158" s="6"/>
      <c r="D4158" s="19"/>
      <c r="E4158" s="19"/>
      <c r="F4158" s="6"/>
      <c r="G4158" s="6"/>
      <c r="H4158" s="6"/>
      <c r="I4158" s="6"/>
      <c r="J4158" s="6"/>
      <c r="K4158" s="6"/>
      <c r="L4158" s="7"/>
    </row>
    <row r="4159" spans="1:12">
      <c r="A4159" s="21"/>
      <c r="B4159" s="6"/>
      <c r="C4159" s="6"/>
      <c r="D4159" s="19"/>
      <c r="E4159" s="19"/>
      <c r="F4159" s="6"/>
      <c r="G4159" s="6"/>
      <c r="H4159" s="6"/>
      <c r="I4159" s="6"/>
      <c r="J4159" s="6"/>
      <c r="K4159" s="6"/>
      <c r="L4159" s="7"/>
    </row>
    <row r="4160" spans="1:12">
      <c r="A4160" s="21"/>
      <c r="B4160" s="6"/>
      <c r="C4160" s="6"/>
      <c r="D4160" s="19"/>
      <c r="E4160" s="19"/>
      <c r="F4160" s="6"/>
      <c r="G4160" s="6"/>
      <c r="H4160" s="6"/>
      <c r="I4160" s="6"/>
      <c r="J4160" s="6"/>
      <c r="K4160" s="6"/>
      <c r="L4160" s="7"/>
    </row>
    <row r="4161" spans="1:12">
      <c r="A4161" s="21"/>
      <c r="B4161" s="6"/>
      <c r="C4161" s="6"/>
      <c r="D4161" s="19"/>
      <c r="E4161" s="19"/>
      <c r="F4161" s="6"/>
      <c r="G4161" s="6"/>
      <c r="H4161" s="6"/>
      <c r="I4161" s="6"/>
      <c r="J4161" s="6"/>
      <c r="K4161" s="6"/>
      <c r="L4161" s="7"/>
    </row>
    <row r="4162" spans="1:12">
      <c r="A4162" s="21"/>
      <c r="B4162" s="6"/>
      <c r="C4162" s="6"/>
      <c r="D4162" s="19"/>
      <c r="E4162" s="19"/>
      <c r="F4162" s="6"/>
      <c r="G4162" s="6"/>
      <c r="H4162" s="6"/>
      <c r="I4162" s="6"/>
      <c r="J4162" s="6"/>
      <c r="K4162" s="6"/>
      <c r="L4162" s="7"/>
    </row>
    <row r="4163" spans="1:12">
      <c r="A4163" s="21"/>
      <c r="B4163" s="6"/>
      <c r="C4163" s="6"/>
      <c r="D4163" s="19"/>
      <c r="E4163" s="19"/>
      <c r="F4163" s="6"/>
      <c r="G4163" s="6"/>
      <c r="H4163" s="6"/>
      <c r="I4163" s="6"/>
      <c r="J4163" s="6"/>
      <c r="K4163" s="6"/>
      <c r="L4163" s="7"/>
    </row>
    <row r="4164" spans="1:12">
      <c r="A4164" s="21"/>
      <c r="B4164" s="6"/>
      <c r="C4164" s="6"/>
      <c r="D4164" s="19"/>
      <c r="E4164" s="19"/>
      <c r="F4164" s="6"/>
      <c r="G4164" s="6"/>
      <c r="H4164" s="6"/>
      <c r="I4164" s="6"/>
      <c r="J4164" s="6"/>
      <c r="K4164" s="6"/>
      <c r="L4164" s="7"/>
    </row>
    <row r="4165" spans="1:12">
      <c r="A4165" s="21"/>
      <c r="B4165" s="6"/>
      <c r="C4165" s="6"/>
      <c r="D4165" s="19"/>
      <c r="E4165" s="19"/>
      <c r="F4165" s="6"/>
      <c r="G4165" s="6"/>
      <c r="H4165" s="6"/>
      <c r="I4165" s="6"/>
      <c r="J4165" s="6"/>
      <c r="K4165" s="6"/>
      <c r="L4165" s="7"/>
    </row>
    <row r="4166" spans="1:12">
      <c r="A4166" s="21"/>
      <c r="B4166" s="6"/>
      <c r="C4166" s="6"/>
      <c r="D4166" s="19"/>
      <c r="E4166" s="19"/>
      <c r="F4166" s="6"/>
      <c r="G4166" s="6"/>
      <c r="H4166" s="6"/>
      <c r="I4166" s="6"/>
      <c r="J4166" s="6"/>
      <c r="K4166" s="6"/>
      <c r="L4166" s="7"/>
    </row>
    <row r="4167" spans="1:12">
      <c r="A4167" s="21"/>
      <c r="B4167" s="6"/>
      <c r="C4167" s="6"/>
      <c r="D4167" s="19"/>
      <c r="E4167" s="19"/>
      <c r="F4167" s="6"/>
      <c r="G4167" s="6"/>
      <c r="H4167" s="6"/>
      <c r="I4167" s="6"/>
      <c r="J4167" s="6"/>
      <c r="K4167" s="6"/>
      <c r="L4167" s="7"/>
    </row>
    <row r="4168" spans="1:12">
      <c r="A4168" s="21"/>
      <c r="B4168" s="6"/>
      <c r="C4168" s="6"/>
      <c r="D4168" s="19"/>
      <c r="E4168" s="19"/>
      <c r="F4168" s="6"/>
      <c r="G4168" s="6"/>
      <c r="H4168" s="6"/>
      <c r="I4168" s="6"/>
      <c r="J4168" s="6"/>
      <c r="K4168" s="6"/>
      <c r="L4168" s="7"/>
    </row>
    <row r="4169" spans="1:12">
      <c r="A4169" s="21"/>
      <c r="B4169" s="6"/>
      <c r="C4169" s="6"/>
      <c r="D4169" s="19"/>
      <c r="E4169" s="19"/>
      <c r="F4169" s="6"/>
      <c r="G4169" s="6"/>
      <c r="H4169" s="6"/>
      <c r="I4169" s="6"/>
      <c r="J4169" s="6"/>
      <c r="K4169" s="6"/>
      <c r="L4169" s="7"/>
    </row>
    <row r="4170" spans="1:12">
      <c r="A4170" s="21"/>
      <c r="B4170" s="6"/>
      <c r="C4170" s="6"/>
      <c r="D4170" s="19"/>
      <c r="E4170" s="19"/>
      <c r="F4170" s="6"/>
      <c r="G4170" s="6"/>
      <c r="H4170" s="6"/>
      <c r="I4170" s="6"/>
      <c r="J4170" s="6"/>
      <c r="K4170" s="6"/>
      <c r="L4170" s="7"/>
    </row>
    <row r="4171" spans="1:12">
      <c r="A4171" s="21"/>
      <c r="B4171" s="6"/>
      <c r="C4171" s="6"/>
      <c r="D4171" s="19"/>
      <c r="E4171" s="19"/>
      <c r="F4171" s="6"/>
      <c r="G4171" s="6"/>
      <c r="H4171" s="6"/>
      <c r="I4171" s="6"/>
      <c r="J4171" s="6"/>
      <c r="K4171" s="6"/>
      <c r="L4171" s="7"/>
    </row>
    <row r="4172" spans="1:12">
      <c r="A4172" s="21"/>
      <c r="B4172" s="6"/>
      <c r="C4172" s="6"/>
      <c r="D4172" s="19"/>
      <c r="E4172" s="19"/>
      <c r="F4172" s="6"/>
      <c r="G4172" s="6"/>
      <c r="H4172" s="6"/>
      <c r="I4172" s="6"/>
      <c r="J4172" s="6"/>
      <c r="K4172" s="6"/>
      <c r="L4172" s="7"/>
    </row>
    <row r="4173" spans="1:12">
      <c r="A4173" s="21"/>
      <c r="B4173" s="6"/>
      <c r="C4173" s="6"/>
      <c r="D4173" s="19"/>
      <c r="E4173" s="19"/>
      <c r="F4173" s="6"/>
      <c r="G4173" s="6"/>
      <c r="H4173" s="6"/>
      <c r="I4173" s="6"/>
      <c r="J4173" s="6"/>
      <c r="K4173" s="6"/>
      <c r="L4173" s="7"/>
    </row>
    <row r="4174" spans="1:12">
      <c r="A4174" s="21"/>
      <c r="B4174" s="6"/>
      <c r="C4174" s="6"/>
      <c r="D4174" s="19"/>
      <c r="E4174" s="19"/>
      <c r="F4174" s="6"/>
      <c r="G4174" s="6"/>
      <c r="H4174" s="6"/>
      <c r="I4174" s="6"/>
      <c r="J4174" s="6"/>
      <c r="K4174" s="6"/>
      <c r="L4174" s="7"/>
    </row>
    <row r="4175" spans="1:12">
      <c r="A4175" s="21"/>
      <c r="B4175" s="6"/>
      <c r="C4175" s="6"/>
      <c r="D4175" s="19"/>
      <c r="E4175" s="19"/>
      <c r="F4175" s="6"/>
      <c r="G4175" s="6"/>
      <c r="H4175" s="6"/>
      <c r="I4175" s="6"/>
      <c r="J4175" s="6"/>
      <c r="K4175" s="6"/>
      <c r="L4175" s="7"/>
    </row>
    <row r="4176" spans="1:12">
      <c r="A4176" s="21"/>
      <c r="B4176" s="6"/>
      <c r="C4176" s="6"/>
      <c r="D4176" s="19"/>
      <c r="E4176" s="19"/>
      <c r="F4176" s="6"/>
      <c r="G4176" s="6"/>
      <c r="H4176" s="6"/>
      <c r="I4176" s="6"/>
      <c r="J4176" s="6"/>
      <c r="K4176" s="6"/>
      <c r="L4176" s="7"/>
    </row>
    <row r="4177" spans="1:12">
      <c r="A4177" s="21"/>
      <c r="B4177" s="6"/>
      <c r="C4177" s="6"/>
      <c r="D4177" s="19"/>
      <c r="E4177" s="19"/>
      <c r="F4177" s="6"/>
      <c r="G4177" s="6"/>
      <c r="H4177" s="6"/>
      <c r="I4177" s="6"/>
      <c r="J4177" s="6"/>
      <c r="K4177" s="6"/>
      <c r="L4177" s="7"/>
    </row>
    <row r="4178" spans="1:12">
      <c r="A4178" s="21"/>
      <c r="B4178" s="6"/>
      <c r="C4178" s="6"/>
      <c r="D4178" s="19"/>
      <c r="E4178" s="19"/>
      <c r="F4178" s="6"/>
      <c r="G4178" s="6"/>
      <c r="H4178" s="6"/>
      <c r="I4178" s="6"/>
      <c r="J4178" s="6"/>
      <c r="K4178" s="6"/>
      <c r="L4178" s="7"/>
    </row>
    <row r="4179" spans="1:12">
      <c r="A4179" s="21"/>
      <c r="B4179" s="6"/>
      <c r="C4179" s="6"/>
      <c r="D4179" s="19"/>
      <c r="E4179" s="19"/>
      <c r="F4179" s="6"/>
      <c r="G4179" s="6"/>
      <c r="H4179" s="6"/>
      <c r="I4179" s="6"/>
      <c r="J4179" s="6"/>
      <c r="K4179" s="6"/>
      <c r="L4179" s="7"/>
    </row>
    <row r="4180" spans="1:12">
      <c r="A4180" s="21"/>
      <c r="B4180" s="6"/>
      <c r="C4180" s="6"/>
      <c r="D4180" s="19"/>
      <c r="E4180" s="19"/>
      <c r="F4180" s="6"/>
      <c r="G4180" s="6"/>
      <c r="H4180" s="6"/>
      <c r="I4180" s="6"/>
      <c r="J4180" s="6"/>
      <c r="K4180" s="6"/>
      <c r="L4180" s="7"/>
    </row>
    <row r="4181" spans="1:12">
      <c r="A4181" s="21"/>
      <c r="B4181" s="6"/>
      <c r="C4181" s="6"/>
      <c r="D4181" s="19"/>
      <c r="E4181" s="19"/>
      <c r="F4181" s="6"/>
      <c r="G4181" s="6"/>
      <c r="H4181" s="6"/>
      <c r="I4181" s="6"/>
      <c r="J4181" s="6"/>
      <c r="K4181" s="6"/>
      <c r="L4181" s="7"/>
    </row>
    <row r="4182" spans="1:12">
      <c r="A4182" s="21"/>
      <c r="B4182" s="6"/>
      <c r="C4182" s="6"/>
      <c r="D4182" s="19"/>
      <c r="E4182" s="19"/>
      <c r="F4182" s="6"/>
      <c r="G4182" s="6"/>
      <c r="H4182" s="6"/>
      <c r="I4182" s="6"/>
      <c r="J4182" s="6"/>
      <c r="K4182" s="6"/>
      <c r="L4182" s="7"/>
    </row>
    <row r="4183" spans="1:12">
      <c r="A4183" s="21"/>
      <c r="B4183" s="6"/>
      <c r="C4183" s="6"/>
      <c r="D4183" s="19"/>
      <c r="E4183" s="19"/>
      <c r="F4183" s="6"/>
      <c r="G4183" s="6"/>
      <c r="H4183" s="6"/>
      <c r="I4183" s="6"/>
      <c r="J4183" s="6"/>
      <c r="K4183" s="6"/>
      <c r="L4183" s="7"/>
    </row>
    <row r="4184" spans="1:12">
      <c r="A4184" s="21"/>
      <c r="B4184" s="6"/>
      <c r="C4184" s="6"/>
      <c r="D4184" s="19"/>
      <c r="E4184" s="19"/>
      <c r="F4184" s="6"/>
      <c r="G4184" s="6"/>
      <c r="H4184" s="6"/>
      <c r="I4184" s="6"/>
      <c r="J4184" s="6"/>
      <c r="K4184" s="6"/>
      <c r="L4184" s="7"/>
    </row>
    <row r="4185" spans="1:12">
      <c r="A4185" s="21"/>
      <c r="B4185" s="6"/>
      <c r="C4185" s="6"/>
      <c r="D4185" s="19"/>
      <c r="E4185" s="19"/>
      <c r="F4185" s="6"/>
      <c r="G4185" s="6"/>
      <c r="H4185" s="6"/>
      <c r="I4185" s="6"/>
      <c r="J4185" s="6"/>
      <c r="K4185" s="6"/>
      <c r="L4185" s="7"/>
    </row>
    <row r="4186" spans="1:12">
      <c r="A4186" s="21"/>
      <c r="B4186" s="6"/>
      <c r="C4186" s="6"/>
      <c r="D4186" s="19"/>
      <c r="E4186" s="19"/>
      <c r="F4186" s="6"/>
      <c r="G4186" s="6"/>
      <c r="H4186" s="6"/>
      <c r="I4186" s="6"/>
      <c r="J4186" s="6"/>
      <c r="K4186" s="6"/>
      <c r="L4186" s="7"/>
    </row>
    <row r="4187" spans="1:12">
      <c r="A4187" s="21"/>
      <c r="B4187" s="6"/>
      <c r="C4187" s="6"/>
      <c r="D4187" s="19"/>
      <c r="E4187" s="19"/>
      <c r="F4187" s="6"/>
      <c r="G4187" s="6"/>
      <c r="H4187" s="6"/>
      <c r="I4187" s="6"/>
      <c r="J4187" s="6"/>
      <c r="K4187" s="6"/>
      <c r="L4187" s="7"/>
    </row>
    <row r="4188" spans="1:12">
      <c r="A4188" s="21"/>
      <c r="B4188" s="6"/>
      <c r="C4188" s="6"/>
      <c r="D4188" s="19"/>
      <c r="E4188" s="19"/>
      <c r="F4188" s="6"/>
      <c r="G4188" s="6"/>
      <c r="H4188" s="6"/>
      <c r="I4188" s="6"/>
      <c r="J4188" s="6"/>
      <c r="K4188" s="6"/>
      <c r="L4188" s="7"/>
    </row>
    <row r="4189" spans="1:12">
      <c r="A4189" s="21"/>
      <c r="B4189" s="6"/>
      <c r="C4189" s="6"/>
      <c r="D4189" s="19"/>
      <c r="E4189" s="19"/>
      <c r="F4189" s="6"/>
      <c r="G4189" s="6"/>
      <c r="H4189" s="6"/>
      <c r="I4189" s="6"/>
      <c r="J4189" s="6"/>
      <c r="K4189" s="6"/>
      <c r="L4189" s="7"/>
    </row>
    <row r="4190" spans="1:12">
      <c r="A4190" s="21"/>
      <c r="B4190" s="6"/>
      <c r="C4190" s="6"/>
      <c r="D4190" s="19"/>
      <c r="E4190" s="19"/>
      <c r="F4190" s="6"/>
      <c r="G4190" s="6"/>
      <c r="H4190" s="6"/>
      <c r="I4190" s="6"/>
      <c r="J4190" s="6"/>
      <c r="K4190" s="6"/>
      <c r="L4190" s="7"/>
    </row>
    <row r="4191" spans="1:12">
      <c r="A4191" s="21"/>
      <c r="B4191" s="6"/>
      <c r="C4191" s="6"/>
      <c r="D4191" s="19"/>
      <c r="E4191" s="19"/>
      <c r="F4191" s="6"/>
      <c r="G4191" s="6"/>
      <c r="H4191" s="6"/>
      <c r="I4191" s="6"/>
      <c r="J4191" s="6"/>
      <c r="K4191" s="6"/>
      <c r="L4191" s="7"/>
    </row>
    <row r="4192" spans="1:12">
      <c r="A4192" s="21"/>
      <c r="B4192" s="6"/>
      <c r="C4192" s="6"/>
      <c r="D4192" s="19"/>
      <c r="E4192" s="19"/>
      <c r="F4192" s="6"/>
      <c r="G4192" s="6"/>
      <c r="H4192" s="6"/>
      <c r="I4192" s="6"/>
      <c r="J4192" s="6"/>
      <c r="K4192" s="6"/>
      <c r="L4192" s="7"/>
    </row>
    <row r="4193" spans="1:12">
      <c r="A4193" s="21"/>
      <c r="B4193" s="6"/>
      <c r="C4193" s="6"/>
      <c r="D4193" s="19"/>
      <c r="E4193" s="19"/>
      <c r="F4193" s="6"/>
      <c r="G4193" s="6"/>
      <c r="H4193" s="6"/>
      <c r="I4193" s="6"/>
      <c r="J4193" s="6"/>
      <c r="K4193" s="6"/>
      <c r="L4193" s="7"/>
    </row>
    <row r="4194" spans="1:12">
      <c r="A4194" s="21"/>
      <c r="B4194" s="6"/>
      <c r="C4194" s="6"/>
      <c r="D4194" s="19"/>
      <c r="E4194" s="19"/>
      <c r="F4194" s="6"/>
      <c r="G4194" s="6"/>
      <c r="H4194" s="6"/>
      <c r="I4194" s="6"/>
      <c r="J4194" s="6"/>
      <c r="K4194" s="6"/>
      <c r="L4194" s="7"/>
    </row>
    <row r="4195" spans="1:12">
      <c r="A4195" s="21"/>
      <c r="B4195" s="6"/>
      <c r="C4195" s="6"/>
      <c r="D4195" s="19"/>
      <c r="E4195" s="19"/>
      <c r="F4195" s="6"/>
      <c r="G4195" s="6"/>
      <c r="H4195" s="6"/>
      <c r="I4195" s="6"/>
      <c r="J4195" s="6"/>
      <c r="K4195" s="6"/>
      <c r="L4195" s="7"/>
    </row>
    <row r="4196" spans="1:12">
      <c r="A4196" s="21"/>
      <c r="B4196" s="6"/>
      <c r="C4196" s="6"/>
      <c r="D4196" s="19"/>
      <c r="E4196" s="19"/>
      <c r="F4196" s="6"/>
      <c r="G4196" s="6"/>
      <c r="H4196" s="6"/>
      <c r="I4196" s="6"/>
      <c r="J4196" s="6"/>
      <c r="K4196" s="6"/>
      <c r="L4196" s="7"/>
    </row>
    <row r="4197" spans="1:12">
      <c r="A4197" s="21"/>
      <c r="B4197" s="6"/>
      <c r="C4197" s="6"/>
      <c r="D4197" s="19"/>
      <c r="E4197" s="19"/>
      <c r="F4197" s="6"/>
      <c r="G4197" s="6"/>
      <c r="H4197" s="6"/>
      <c r="I4197" s="6"/>
      <c r="J4197" s="6"/>
      <c r="K4197" s="6"/>
      <c r="L4197" s="7"/>
    </row>
    <row r="4198" spans="1:12">
      <c r="A4198" s="21"/>
      <c r="B4198" s="6"/>
      <c r="C4198" s="6"/>
      <c r="D4198" s="19"/>
      <c r="E4198" s="19"/>
      <c r="F4198" s="6"/>
      <c r="G4198" s="6"/>
      <c r="H4198" s="6"/>
      <c r="I4198" s="6"/>
      <c r="J4198" s="6"/>
      <c r="K4198" s="6"/>
      <c r="L4198" s="7"/>
    </row>
    <row r="4199" spans="1:12">
      <c r="A4199" s="21"/>
      <c r="B4199" s="6"/>
      <c r="C4199" s="6"/>
      <c r="D4199" s="19"/>
      <c r="E4199" s="19"/>
      <c r="F4199" s="6"/>
      <c r="G4199" s="6"/>
      <c r="H4199" s="6"/>
      <c r="I4199" s="6"/>
      <c r="J4199" s="6"/>
      <c r="K4199" s="6"/>
      <c r="L4199" s="7"/>
    </row>
    <row r="4200" spans="1:12">
      <c r="A4200" s="21"/>
      <c r="B4200" s="6"/>
      <c r="C4200" s="6"/>
      <c r="D4200" s="19"/>
      <c r="E4200" s="19"/>
      <c r="F4200" s="6"/>
      <c r="G4200" s="6"/>
      <c r="H4200" s="6"/>
      <c r="I4200" s="6"/>
      <c r="J4200" s="6"/>
      <c r="K4200" s="6"/>
      <c r="L4200" s="7"/>
    </row>
    <row r="4201" spans="1:12">
      <c r="A4201" s="21"/>
      <c r="B4201" s="6"/>
      <c r="C4201" s="6"/>
      <c r="D4201" s="19"/>
      <c r="E4201" s="19"/>
      <c r="F4201" s="6"/>
      <c r="G4201" s="6"/>
      <c r="H4201" s="6"/>
      <c r="I4201" s="6"/>
      <c r="J4201" s="6"/>
      <c r="K4201" s="6"/>
      <c r="L4201" s="7"/>
    </row>
    <row r="4202" spans="1:12">
      <c r="A4202" s="21"/>
      <c r="B4202" s="6"/>
      <c r="C4202" s="6"/>
      <c r="D4202" s="19"/>
      <c r="E4202" s="19"/>
      <c r="F4202" s="6"/>
      <c r="G4202" s="6"/>
      <c r="H4202" s="6"/>
      <c r="I4202" s="6"/>
      <c r="J4202" s="6"/>
      <c r="K4202" s="6"/>
      <c r="L4202" s="7"/>
    </row>
    <row r="4203" spans="1:12">
      <c r="A4203" s="21"/>
      <c r="B4203" s="6"/>
      <c r="C4203" s="6"/>
      <c r="D4203" s="19"/>
      <c r="E4203" s="19"/>
      <c r="F4203" s="6"/>
      <c r="G4203" s="6"/>
      <c r="H4203" s="6"/>
      <c r="I4203" s="6"/>
      <c r="J4203" s="6"/>
      <c r="K4203" s="6"/>
      <c r="L4203" s="7"/>
    </row>
    <row r="4204" spans="1:12">
      <c r="A4204" s="21"/>
      <c r="B4204" s="6"/>
      <c r="C4204" s="6"/>
      <c r="D4204" s="19"/>
      <c r="E4204" s="19"/>
      <c r="F4204" s="6"/>
      <c r="G4204" s="6"/>
      <c r="H4204" s="6"/>
      <c r="I4204" s="6"/>
      <c r="J4204" s="6"/>
      <c r="K4204" s="6"/>
      <c r="L4204" s="7"/>
    </row>
    <row r="4205" spans="1:12">
      <c r="A4205" s="21"/>
      <c r="B4205" s="6"/>
      <c r="C4205" s="6"/>
      <c r="D4205" s="19"/>
      <c r="E4205" s="19"/>
      <c r="F4205" s="6"/>
      <c r="G4205" s="6"/>
      <c r="H4205" s="6"/>
      <c r="I4205" s="6"/>
      <c r="J4205" s="6"/>
      <c r="K4205" s="6"/>
      <c r="L4205" s="7"/>
    </row>
    <row r="4206" spans="1:12">
      <c r="A4206" s="21"/>
      <c r="B4206" s="6"/>
      <c r="C4206" s="6"/>
      <c r="D4206" s="19"/>
      <c r="E4206" s="19"/>
      <c r="F4206" s="6"/>
      <c r="G4206" s="6"/>
      <c r="H4206" s="6"/>
      <c r="I4206" s="6"/>
      <c r="J4206" s="6"/>
      <c r="K4206" s="6"/>
      <c r="L4206" s="7"/>
    </row>
    <row r="4207" spans="1:12">
      <c r="A4207" s="21"/>
      <c r="B4207" s="6"/>
      <c r="C4207" s="6"/>
      <c r="D4207" s="19"/>
      <c r="E4207" s="19"/>
      <c r="F4207" s="6"/>
      <c r="G4207" s="6"/>
      <c r="H4207" s="6"/>
      <c r="I4207" s="6"/>
      <c r="J4207" s="6"/>
      <c r="K4207" s="6"/>
      <c r="L4207" s="7"/>
    </row>
    <row r="4208" spans="1:12">
      <c r="A4208" s="21"/>
      <c r="B4208" s="6"/>
      <c r="C4208" s="6"/>
      <c r="D4208" s="19"/>
      <c r="E4208" s="19"/>
      <c r="F4208" s="6"/>
      <c r="G4208" s="6"/>
      <c r="H4208" s="6"/>
      <c r="I4208" s="6"/>
      <c r="J4208" s="6"/>
      <c r="K4208" s="6"/>
      <c r="L4208" s="7"/>
    </row>
    <row r="4209" spans="1:12">
      <c r="A4209" s="21"/>
      <c r="B4209" s="6"/>
      <c r="C4209" s="6"/>
      <c r="D4209" s="19"/>
      <c r="E4209" s="19"/>
      <c r="F4209" s="6"/>
      <c r="G4209" s="6"/>
      <c r="H4209" s="6"/>
      <c r="I4209" s="6"/>
      <c r="J4209" s="6"/>
      <c r="K4209" s="6"/>
      <c r="L4209" s="7"/>
    </row>
    <row r="4210" spans="1:12">
      <c r="A4210" s="21"/>
      <c r="B4210" s="6"/>
      <c r="C4210" s="6"/>
      <c r="D4210" s="19"/>
      <c r="E4210" s="19"/>
      <c r="F4210" s="6"/>
      <c r="G4210" s="6"/>
      <c r="H4210" s="6"/>
      <c r="I4210" s="6"/>
      <c r="J4210" s="6"/>
      <c r="K4210" s="6"/>
      <c r="L4210" s="7"/>
    </row>
    <row r="4211" spans="1:12">
      <c r="A4211" s="21"/>
      <c r="B4211" s="6"/>
      <c r="C4211" s="6"/>
      <c r="D4211" s="19"/>
      <c r="E4211" s="19"/>
      <c r="F4211" s="6"/>
      <c r="G4211" s="6"/>
      <c r="H4211" s="6"/>
      <c r="I4211" s="6"/>
      <c r="J4211" s="6"/>
      <c r="K4211" s="6"/>
      <c r="L4211" s="7"/>
    </row>
    <row r="4212" spans="1:12">
      <c r="A4212" s="21"/>
      <c r="B4212" s="6"/>
      <c r="C4212" s="6"/>
      <c r="D4212" s="19"/>
      <c r="E4212" s="19"/>
      <c r="F4212" s="6"/>
      <c r="G4212" s="6"/>
      <c r="H4212" s="6"/>
      <c r="I4212" s="6"/>
      <c r="J4212" s="6"/>
      <c r="K4212" s="6"/>
      <c r="L4212" s="7"/>
    </row>
    <row r="4213" spans="1:12">
      <c r="A4213" s="21"/>
      <c r="B4213" s="6"/>
      <c r="C4213" s="6"/>
      <c r="D4213" s="19"/>
      <c r="E4213" s="19"/>
      <c r="F4213" s="6"/>
      <c r="G4213" s="6"/>
      <c r="H4213" s="6"/>
      <c r="I4213" s="6"/>
      <c r="J4213" s="6"/>
      <c r="K4213" s="6"/>
      <c r="L4213" s="7"/>
    </row>
    <row r="4214" spans="1:12">
      <c r="A4214" s="21"/>
      <c r="B4214" s="6"/>
      <c r="C4214" s="6"/>
      <c r="D4214" s="19"/>
      <c r="E4214" s="19"/>
      <c r="F4214" s="6"/>
      <c r="G4214" s="6"/>
      <c r="H4214" s="6"/>
      <c r="I4214" s="6"/>
      <c r="J4214" s="6"/>
      <c r="K4214" s="6"/>
      <c r="L4214" s="7"/>
    </row>
    <row r="4215" spans="1:12">
      <c r="A4215" s="21"/>
      <c r="B4215" s="6"/>
      <c r="C4215" s="6"/>
      <c r="D4215" s="19"/>
      <c r="E4215" s="19"/>
      <c r="F4215" s="6"/>
      <c r="G4215" s="6"/>
      <c r="H4215" s="6"/>
      <c r="I4215" s="6"/>
      <c r="J4215" s="6"/>
      <c r="K4215" s="6"/>
      <c r="L4215" s="7"/>
    </row>
    <row r="4216" spans="1:12">
      <c r="A4216" s="21"/>
      <c r="B4216" s="6"/>
      <c r="C4216" s="6"/>
      <c r="D4216" s="19"/>
      <c r="E4216" s="19"/>
      <c r="F4216" s="6"/>
      <c r="G4216" s="6"/>
      <c r="H4216" s="6"/>
      <c r="I4216" s="6"/>
      <c r="J4216" s="6"/>
      <c r="K4216" s="6"/>
      <c r="L4216" s="7"/>
    </row>
    <row r="4217" spans="1:12">
      <c r="A4217" s="21"/>
      <c r="B4217" s="6"/>
      <c r="C4217" s="6"/>
      <c r="D4217" s="19"/>
      <c r="E4217" s="19"/>
      <c r="F4217" s="6"/>
      <c r="G4217" s="6"/>
      <c r="H4217" s="6"/>
      <c r="I4217" s="6"/>
      <c r="J4217" s="6"/>
      <c r="K4217" s="6"/>
      <c r="L4217" s="7"/>
    </row>
    <row r="4218" spans="1:12">
      <c r="A4218" s="21"/>
      <c r="B4218" s="6"/>
      <c r="C4218" s="6"/>
      <c r="D4218" s="19"/>
      <c r="E4218" s="19"/>
      <c r="F4218" s="6"/>
      <c r="G4218" s="6"/>
      <c r="H4218" s="6"/>
      <c r="I4218" s="6"/>
      <c r="J4218" s="6"/>
      <c r="K4218" s="6"/>
      <c r="L4218" s="7"/>
    </row>
    <row r="4219" spans="1:12">
      <c r="A4219" s="21"/>
      <c r="B4219" s="6"/>
      <c r="C4219" s="6"/>
      <c r="D4219" s="19"/>
      <c r="E4219" s="19"/>
      <c r="F4219" s="6"/>
      <c r="G4219" s="6"/>
      <c r="H4219" s="6"/>
      <c r="I4219" s="6"/>
      <c r="J4219" s="6"/>
      <c r="K4219" s="6"/>
      <c r="L4219" s="7"/>
    </row>
    <row r="4220" spans="1:12">
      <c r="A4220" s="21"/>
      <c r="B4220" s="6"/>
      <c r="C4220" s="6"/>
      <c r="D4220" s="19"/>
      <c r="E4220" s="19"/>
      <c r="F4220" s="6"/>
      <c r="G4220" s="6"/>
      <c r="H4220" s="6"/>
      <c r="I4220" s="6"/>
      <c r="J4220" s="6"/>
      <c r="K4220" s="6"/>
      <c r="L4220" s="7"/>
    </row>
    <row r="4221" spans="1:12">
      <c r="A4221" s="21"/>
      <c r="B4221" s="6"/>
      <c r="C4221" s="6"/>
      <c r="D4221" s="19"/>
      <c r="E4221" s="19"/>
      <c r="F4221" s="6"/>
      <c r="G4221" s="6"/>
      <c r="H4221" s="6"/>
      <c r="I4221" s="6"/>
      <c r="J4221" s="6"/>
      <c r="K4221" s="6"/>
      <c r="L4221" s="7"/>
    </row>
    <row r="4222" spans="1:12">
      <c r="A4222" s="21"/>
      <c r="B4222" s="6"/>
      <c r="C4222" s="6"/>
      <c r="D4222" s="19"/>
      <c r="E4222" s="19"/>
      <c r="F4222" s="6"/>
      <c r="G4222" s="6"/>
      <c r="H4222" s="6"/>
      <c r="I4222" s="6"/>
      <c r="J4222" s="6"/>
      <c r="K4222" s="6"/>
      <c r="L4222" s="7"/>
    </row>
    <row r="4223" spans="1:12">
      <c r="A4223" s="21"/>
      <c r="B4223" s="6"/>
      <c r="C4223" s="6"/>
      <c r="D4223" s="19"/>
      <c r="E4223" s="19"/>
      <c r="F4223" s="6"/>
      <c r="G4223" s="6"/>
      <c r="H4223" s="6"/>
      <c r="I4223" s="6"/>
      <c r="J4223" s="6"/>
      <c r="K4223" s="6"/>
      <c r="L4223" s="7"/>
    </row>
    <row r="4224" spans="1:12">
      <c r="A4224" s="21"/>
      <c r="B4224" s="6"/>
      <c r="C4224" s="6"/>
      <c r="D4224" s="19"/>
      <c r="E4224" s="19"/>
      <c r="F4224" s="6"/>
      <c r="G4224" s="6"/>
      <c r="H4224" s="6"/>
      <c r="I4224" s="6"/>
      <c r="J4224" s="6"/>
      <c r="K4224" s="6"/>
      <c r="L4224" s="7"/>
    </row>
    <row r="4225" spans="1:12">
      <c r="A4225" s="21"/>
      <c r="B4225" s="6"/>
      <c r="C4225" s="6"/>
      <c r="D4225" s="19"/>
      <c r="E4225" s="19"/>
      <c r="F4225" s="6"/>
      <c r="G4225" s="6"/>
      <c r="H4225" s="6"/>
      <c r="I4225" s="6"/>
      <c r="J4225" s="6"/>
      <c r="K4225" s="6"/>
      <c r="L4225" s="7"/>
    </row>
    <row r="4226" spans="1:12">
      <c r="A4226" s="21"/>
      <c r="B4226" s="6"/>
      <c r="C4226" s="6"/>
      <c r="D4226" s="19"/>
      <c r="E4226" s="19"/>
      <c r="F4226" s="6"/>
      <c r="G4226" s="6"/>
      <c r="H4226" s="6"/>
      <c r="I4226" s="6"/>
      <c r="J4226" s="6"/>
      <c r="K4226" s="6"/>
      <c r="L4226" s="7"/>
    </row>
    <row r="4227" spans="1:12">
      <c r="A4227" s="21"/>
      <c r="B4227" s="6"/>
      <c r="C4227" s="6"/>
      <c r="D4227" s="19"/>
      <c r="E4227" s="19"/>
      <c r="F4227" s="6"/>
      <c r="G4227" s="6"/>
      <c r="H4227" s="6"/>
      <c r="I4227" s="6"/>
      <c r="J4227" s="6"/>
      <c r="K4227" s="6"/>
      <c r="L4227" s="7"/>
    </row>
    <row r="4228" spans="1:12">
      <c r="A4228" s="21"/>
      <c r="B4228" s="6"/>
      <c r="C4228" s="6"/>
      <c r="D4228" s="19"/>
      <c r="E4228" s="19"/>
      <c r="F4228" s="6"/>
      <c r="G4228" s="6"/>
      <c r="H4228" s="6"/>
      <c r="I4228" s="6"/>
      <c r="J4228" s="6"/>
      <c r="K4228" s="6"/>
      <c r="L4228" s="7"/>
    </row>
    <row r="4229" spans="1:12">
      <c r="A4229" s="21"/>
      <c r="B4229" s="6"/>
      <c r="C4229" s="6"/>
      <c r="D4229" s="19"/>
      <c r="E4229" s="19"/>
      <c r="F4229" s="6"/>
      <c r="G4229" s="6"/>
      <c r="H4229" s="6"/>
      <c r="I4229" s="6"/>
      <c r="J4229" s="6"/>
      <c r="K4229" s="6"/>
      <c r="L4229" s="7"/>
    </row>
    <row r="4230" spans="1:12">
      <c r="A4230" s="21"/>
      <c r="B4230" s="6"/>
      <c r="C4230" s="6"/>
      <c r="D4230" s="19"/>
      <c r="E4230" s="19"/>
      <c r="F4230" s="6"/>
      <c r="G4230" s="6"/>
      <c r="H4230" s="6"/>
      <c r="I4230" s="6"/>
      <c r="J4230" s="6"/>
      <c r="K4230" s="6"/>
      <c r="L4230" s="7"/>
    </row>
    <row r="4231" spans="1:12">
      <c r="A4231" s="21"/>
      <c r="B4231" s="6"/>
      <c r="C4231" s="6"/>
      <c r="D4231" s="19"/>
      <c r="E4231" s="19"/>
      <c r="F4231" s="6"/>
      <c r="G4231" s="6"/>
      <c r="H4231" s="6"/>
      <c r="I4231" s="6"/>
      <c r="J4231" s="6"/>
      <c r="K4231" s="6"/>
      <c r="L4231" s="7"/>
    </row>
    <row r="4232" spans="1:12">
      <c r="A4232" s="21"/>
      <c r="B4232" s="6"/>
      <c r="C4232" s="6"/>
      <c r="D4232" s="19"/>
      <c r="E4232" s="19"/>
      <c r="F4232" s="6"/>
      <c r="G4232" s="6"/>
      <c r="H4232" s="6"/>
      <c r="I4232" s="6"/>
      <c r="J4232" s="6"/>
      <c r="K4232" s="6"/>
      <c r="L4232" s="7"/>
    </row>
    <row r="4233" spans="1:12">
      <c r="A4233" s="21"/>
      <c r="B4233" s="6"/>
      <c r="C4233" s="6"/>
      <c r="D4233" s="19"/>
      <c r="E4233" s="19"/>
      <c r="F4233" s="6"/>
      <c r="G4233" s="6"/>
      <c r="H4233" s="6"/>
      <c r="I4233" s="6"/>
      <c r="J4233" s="6"/>
      <c r="K4233" s="6"/>
      <c r="L4233" s="7"/>
    </row>
    <row r="4234" spans="1:12">
      <c r="A4234" s="21"/>
      <c r="B4234" s="6"/>
      <c r="C4234" s="6"/>
      <c r="D4234" s="19"/>
      <c r="E4234" s="19"/>
      <c r="F4234" s="6"/>
      <c r="G4234" s="6"/>
      <c r="H4234" s="6"/>
      <c r="I4234" s="6"/>
      <c r="J4234" s="6"/>
      <c r="K4234" s="6"/>
      <c r="L4234" s="7"/>
    </row>
    <row r="4235" spans="1:12">
      <c r="A4235" s="21"/>
      <c r="B4235" s="6"/>
      <c r="C4235" s="6"/>
      <c r="D4235" s="19"/>
      <c r="E4235" s="19"/>
      <c r="F4235" s="6"/>
      <c r="G4235" s="6"/>
      <c r="H4235" s="6"/>
      <c r="I4235" s="6"/>
      <c r="J4235" s="6"/>
      <c r="K4235" s="6"/>
      <c r="L4235" s="7"/>
    </row>
    <row r="4236" spans="1:12">
      <c r="A4236" s="21"/>
      <c r="B4236" s="6"/>
      <c r="C4236" s="6"/>
      <c r="D4236" s="19"/>
      <c r="E4236" s="19"/>
      <c r="F4236" s="6"/>
      <c r="G4236" s="6"/>
      <c r="H4236" s="6"/>
      <c r="I4236" s="6"/>
      <c r="J4236" s="6"/>
      <c r="K4236" s="6"/>
      <c r="L4236" s="7"/>
    </row>
    <row r="4237" spans="1:12">
      <c r="A4237" s="21"/>
      <c r="B4237" s="6"/>
      <c r="C4237" s="6"/>
      <c r="D4237" s="19"/>
      <c r="E4237" s="19"/>
      <c r="F4237" s="6"/>
      <c r="G4237" s="6"/>
      <c r="H4237" s="6"/>
      <c r="I4237" s="6"/>
      <c r="J4237" s="6"/>
      <c r="K4237" s="6"/>
      <c r="L4237" s="7"/>
    </row>
    <row r="4238" spans="1:12">
      <c r="A4238" s="21"/>
      <c r="B4238" s="6"/>
      <c r="C4238" s="6"/>
      <c r="D4238" s="19"/>
      <c r="E4238" s="19"/>
      <c r="F4238" s="6"/>
      <c r="G4238" s="6"/>
      <c r="H4238" s="6"/>
      <c r="I4238" s="6"/>
      <c r="J4238" s="6"/>
      <c r="K4238" s="6"/>
      <c r="L4238" s="7"/>
    </row>
    <row r="4239" spans="1:12">
      <c r="A4239" s="21"/>
      <c r="B4239" s="6"/>
      <c r="C4239" s="6"/>
      <c r="D4239" s="19"/>
      <c r="E4239" s="19"/>
      <c r="F4239" s="6"/>
      <c r="G4239" s="6"/>
      <c r="H4239" s="6"/>
      <c r="I4239" s="6"/>
      <c r="J4239" s="6"/>
      <c r="K4239" s="6"/>
      <c r="L4239" s="7"/>
    </row>
    <row r="4240" spans="1:12">
      <c r="A4240" s="21"/>
      <c r="B4240" s="6"/>
      <c r="C4240" s="6"/>
      <c r="D4240" s="19"/>
      <c r="E4240" s="19"/>
      <c r="F4240" s="6"/>
      <c r="G4240" s="6"/>
      <c r="H4240" s="6"/>
      <c r="I4240" s="6"/>
      <c r="J4240" s="6"/>
      <c r="K4240" s="6"/>
      <c r="L4240" s="7"/>
    </row>
    <row r="4241" spans="1:12">
      <c r="A4241" s="21"/>
      <c r="B4241" s="6"/>
      <c r="C4241" s="6"/>
      <c r="D4241" s="19"/>
      <c r="E4241" s="19"/>
      <c r="F4241" s="6"/>
      <c r="G4241" s="6"/>
      <c r="H4241" s="6"/>
      <c r="I4241" s="6"/>
      <c r="J4241" s="6"/>
      <c r="K4241" s="6"/>
      <c r="L4241" s="7"/>
    </row>
    <row r="4242" spans="1:12">
      <c r="A4242" s="21"/>
      <c r="B4242" s="6"/>
      <c r="C4242" s="6"/>
      <c r="D4242" s="19"/>
      <c r="E4242" s="19"/>
      <c r="F4242" s="6"/>
      <c r="G4242" s="6"/>
      <c r="H4242" s="6"/>
      <c r="I4242" s="6"/>
      <c r="J4242" s="6"/>
      <c r="K4242" s="6"/>
      <c r="L4242" s="7"/>
    </row>
    <row r="4243" spans="1:12">
      <c r="A4243" s="21"/>
      <c r="B4243" s="6"/>
      <c r="C4243" s="6"/>
      <c r="D4243" s="19"/>
      <c r="E4243" s="19"/>
      <c r="F4243" s="6"/>
      <c r="G4243" s="6"/>
      <c r="H4243" s="6"/>
      <c r="I4243" s="6"/>
      <c r="J4243" s="6"/>
      <c r="K4243" s="6"/>
      <c r="L4243" s="7"/>
    </row>
    <row r="4244" spans="1:12">
      <c r="A4244" s="21"/>
      <c r="B4244" s="6"/>
      <c r="C4244" s="6"/>
      <c r="D4244" s="19"/>
      <c r="E4244" s="19"/>
      <c r="F4244" s="6"/>
      <c r="G4244" s="6"/>
      <c r="H4244" s="6"/>
      <c r="I4244" s="6"/>
      <c r="J4244" s="6"/>
      <c r="K4244" s="6"/>
      <c r="L4244" s="7"/>
    </row>
    <row r="4245" spans="1:12">
      <c r="A4245" s="21"/>
      <c r="B4245" s="6"/>
      <c r="C4245" s="6"/>
      <c r="D4245" s="19"/>
      <c r="E4245" s="19"/>
      <c r="F4245" s="6"/>
      <c r="G4245" s="6"/>
      <c r="H4245" s="6"/>
      <c r="I4245" s="6"/>
      <c r="J4245" s="6"/>
      <c r="K4245" s="6"/>
      <c r="L4245" s="7"/>
    </row>
    <row r="4246" spans="1:12">
      <c r="A4246" s="21"/>
      <c r="B4246" s="6"/>
      <c r="C4246" s="6"/>
      <c r="D4246" s="19"/>
      <c r="E4246" s="19"/>
      <c r="F4246" s="6"/>
      <c r="G4246" s="6"/>
      <c r="H4246" s="6"/>
      <c r="I4246" s="6"/>
      <c r="J4246" s="6"/>
      <c r="K4246" s="6"/>
      <c r="L4246" s="7"/>
    </row>
    <row r="4247" spans="1:12">
      <c r="A4247" s="21"/>
      <c r="B4247" s="6"/>
      <c r="C4247" s="6"/>
      <c r="D4247" s="19"/>
      <c r="E4247" s="19"/>
      <c r="F4247" s="6"/>
      <c r="G4247" s="6"/>
      <c r="H4247" s="6"/>
      <c r="I4247" s="6"/>
      <c r="J4247" s="6"/>
      <c r="K4247" s="6"/>
      <c r="L4247" s="7"/>
    </row>
    <row r="4248" spans="1:12">
      <c r="A4248" s="21"/>
      <c r="B4248" s="6"/>
      <c r="C4248" s="6"/>
      <c r="D4248" s="19"/>
      <c r="E4248" s="19"/>
      <c r="F4248" s="6"/>
      <c r="G4248" s="6"/>
      <c r="H4248" s="6"/>
      <c r="I4248" s="6"/>
      <c r="J4248" s="6"/>
      <c r="K4248" s="6"/>
      <c r="L4248" s="7"/>
    </row>
    <row r="4249" spans="1:12">
      <c r="A4249" s="21"/>
      <c r="B4249" s="6"/>
      <c r="C4249" s="6"/>
      <c r="D4249" s="19"/>
      <c r="E4249" s="19"/>
      <c r="F4249" s="6"/>
      <c r="G4249" s="6"/>
      <c r="H4249" s="6"/>
      <c r="I4249" s="6"/>
      <c r="J4249" s="6"/>
      <c r="K4249" s="6"/>
      <c r="L4249" s="7"/>
    </row>
    <row r="4250" spans="1:12">
      <c r="A4250" s="21"/>
      <c r="B4250" s="6"/>
      <c r="C4250" s="6"/>
      <c r="D4250" s="19"/>
      <c r="E4250" s="19"/>
      <c r="F4250" s="6"/>
      <c r="G4250" s="6"/>
      <c r="H4250" s="6"/>
      <c r="I4250" s="6"/>
      <c r="J4250" s="6"/>
      <c r="K4250" s="6"/>
      <c r="L4250" s="7"/>
    </row>
    <row r="4251" spans="1:12">
      <c r="A4251" s="21"/>
      <c r="B4251" s="6"/>
      <c r="C4251" s="6"/>
      <c r="D4251" s="19"/>
      <c r="E4251" s="19"/>
      <c r="F4251" s="6"/>
      <c r="G4251" s="6"/>
      <c r="H4251" s="6"/>
      <c r="I4251" s="6"/>
      <c r="J4251" s="6"/>
      <c r="K4251" s="6"/>
      <c r="L4251" s="7"/>
    </row>
    <row r="4252" spans="1:12">
      <c r="A4252" s="21"/>
      <c r="B4252" s="6"/>
      <c r="C4252" s="6"/>
      <c r="D4252" s="19"/>
      <c r="E4252" s="19"/>
      <c r="F4252" s="6"/>
      <c r="G4252" s="6"/>
      <c r="H4252" s="6"/>
      <c r="I4252" s="6"/>
      <c r="J4252" s="6"/>
      <c r="K4252" s="6"/>
      <c r="L4252" s="7"/>
    </row>
    <row r="4253" spans="1:12">
      <c r="A4253" s="21"/>
      <c r="B4253" s="6"/>
      <c r="C4253" s="6"/>
      <c r="D4253" s="19"/>
      <c r="E4253" s="19"/>
      <c r="F4253" s="6"/>
      <c r="G4253" s="6"/>
      <c r="H4253" s="6"/>
      <c r="I4253" s="6"/>
      <c r="J4253" s="6"/>
      <c r="K4253" s="6"/>
      <c r="L4253" s="7"/>
    </row>
    <row r="4254" spans="1:12">
      <c r="A4254" s="21"/>
      <c r="B4254" s="6"/>
      <c r="C4254" s="6"/>
      <c r="D4254" s="19"/>
      <c r="E4254" s="19"/>
      <c r="F4254" s="6"/>
      <c r="G4254" s="6"/>
      <c r="H4254" s="6"/>
      <c r="I4254" s="6"/>
      <c r="J4254" s="6"/>
      <c r="K4254" s="6"/>
      <c r="L4254" s="7"/>
    </row>
    <row r="4255" spans="1:12">
      <c r="A4255" s="21"/>
      <c r="B4255" s="6"/>
      <c r="C4255" s="6"/>
      <c r="D4255" s="19"/>
      <c r="E4255" s="19"/>
      <c r="F4255" s="6"/>
      <c r="G4255" s="6"/>
      <c r="H4255" s="6"/>
      <c r="I4255" s="6"/>
      <c r="J4255" s="6"/>
      <c r="K4255" s="6"/>
      <c r="L4255" s="7"/>
    </row>
    <row r="4256" spans="1:12">
      <c r="A4256" s="21"/>
      <c r="B4256" s="6"/>
      <c r="C4256" s="6"/>
      <c r="D4256" s="19"/>
      <c r="E4256" s="19"/>
      <c r="F4256" s="6"/>
      <c r="G4256" s="6"/>
      <c r="H4256" s="6"/>
      <c r="I4256" s="6"/>
      <c r="J4256" s="6"/>
      <c r="K4256" s="6"/>
      <c r="L4256" s="7"/>
    </row>
    <row r="4257" spans="1:12">
      <c r="A4257" s="21"/>
      <c r="B4257" s="6"/>
      <c r="C4257" s="6"/>
      <c r="D4257" s="19"/>
      <c r="E4257" s="19"/>
      <c r="F4257" s="6"/>
      <c r="G4257" s="6"/>
      <c r="H4257" s="6"/>
      <c r="I4257" s="6"/>
      <c r="J4257" s="6"/>
      <c r="K4257" s="6"/>
      <c r="L4257" s="7"/>
    </row>
    <row r="4258" spans="1:12">
      <c r="A4258" s="21"/>
      <c r="B4258" s="6"/>
      <c r="C4258" s="6"/>
      <c r="D4258" s="19"/>
      <c r="E4258" s="19"/>
      <c r="F4258" s="6"/>
      <c r="G4258" s="6"/>
      <c r="H4258" s="6"/>
      <c r="I4258" s="6"/>
      <c r="J4258" s="6"/>
      <c r="K4258" s="6"/>
      <c r="L4258" s="7"/>
    </row>
    <row r="4259" spans="1:12">
      <c r="A4259" s="21"/>
      <c r="B4259" s="6"/>
      <c r="C4259" s="6"/>
      <c r="D4259" s="19"/>
      <c r="E4259" s="19"/>
      <c r="F4259" s="6"/>
      <c r="G4259" s="6"/>
      <c r="H4259" s="6"/>
      <c r="I4259" s="6"/>
      <c r="J4259" s="6"/>
      <c r="K4259" s="6"/>
      <c r="L4259" s="7"/>
    </row>
    <row r="4260" spans="1:12">
      <c r="A4260" s="21"/>
      <c r="B4260" s="6"/>
      <c r="C4260" s="6"/>
      <c r="D4260" s="19"/>
      <c r="E4260" s="19"/>
      <c r="F4260" s="6"/>
      <c r="G4260" s="6"/>
      <c r="H4260" s="6"/>
      <c r="I4260" s="6"/>
      <c r="J4260" s="6"/>
      <c r="K4260" s="6"/>
      <c r="L4260" s="7"/>
    </row>
    <row r="4261" spans="1:12">
      <c r="A4261" s="21"/>
      <c r="B4261" s="6"/>
      <c r="C4261" s="6"/>
      <c r="D4261" s="19"/>
      <c r="E4261" s="19"/>
      <c r="F4261" s="6"/>
      <c r="G4261" s="6"/>
      <c r="H4261" s="6"/>
      <c r="I4261" s="6"/>
      <c r="J4261" s="6"/>
      <c r="K4261" s="6"/>
      <c r="L4261" s="7"/>
    </row>
    <row r="4262" spans="1:12">
      <c r="A4262" s="21"/>
      <c r="B4262" s="6"/>
      <c r="C4262" s="6"/>
      <c r="D4262" s="19"/>
      <c r="E4262" s="19"/>
      <c r="F4262" s="6"/>
      <c r="G4262" s="6"/>
      <c r="H4262" s="6"/>
      <c r="I4262" s="6"/>
      <c r="J4262" s="6"/>
      <c r="K4262" s="6"/>
      <c r="L4262" s="7"/>
    </row>
    <row r="4263" spans="1:12">
      <c r="A4263" s="21"/>
      <c r="B4263" s="6"/>
      <c r="C4263" s="6"/>
      <c r="D4263" s="19"/>
      <c r="E4263" s="19"/>
      <c r="F4263" s="6"/>
      <c r="G4263" s="6"/>
      <c r="H4263" s="6"/>
      <c r="I4263" s="6"/>
      <c r="J4263" s="6"/>
      <c r="K4263" s="6"/>
      <c r="L4263" s="7"/>
    </row>
    <row r="4264" spans="1:12">
      <c r="A4264" s="21"/>
      <c r="B4264" s="6"/>
      <c r="C4264" s="6"/>
      <c r="D4264" s="19"/>
      <c r="E4264" s="19"/>
      <c r="F4264" s="6"/>
      <c r="G4264" s="6"/>
      <c r="H4264" s="6"/>
      <c r="I4264" s="6"/>
      <c r="J4264" s="6"/>
      <c r="K4264" s="6"/>
      <c r="L4264" s="7"/>
    </row>
    <row r="4265" spans="1:12">
      <c r="A4265" s="21"/>
      <c r="B4265" s="6"/>
      <c r="C4265" s="6"/>
      <c r="D4265" s="19"/>
      <c r="E4265" s="19"/>
      <c r="F4265" s="6"/>
      <c r="G4265" s="6"/>
      <c r="H4265" s="6"/>
      <c r="I4265" s="6"/>
      <c r="J4265" s="6"/>
      <c r="K4265" s="6"/>
      <c r="L4265" s="7"/>
    </row>
    <row r="4266" spans="1:12">
      <c r="A4266" s="21"/>
      <c r="B4266" s="6"/>
      <c r="C4266" s="6"/>
      <c r="D4266" s="19"/>
      <c r="E4266" s="19"/>
      <c r="F4266" s="6"/>
      <c r="G4266" s="6"/>
      <c r="H4266" s="6"/>
      <c r="I4266" s="6"/>
      <c r="J4266" s="6"/>
      <c r="K4266" s="6"/>
      <c r="L4266" s="7"/>
    </row>
    <row r="4267" spans="1:12">
      <c r="A4267" s="21"/>
      <c r="B4267" s="6"/>
      <c r="C4267" s="6"/>
      <c r="D4267" s="19"/>
      <c r="E4267" s="19"/>
      <c r="F4267" s="6"/>
      <c r="G4267" s="6"/>
      <c r="H4267" s="6"/>
      <c r="I4267" s="6"/>
      <c r="J4267" s="6"/>
      <c r="K4267" s="6"/>
      <c r="L4267" s="7"/>
    </row>
    <row r="4268" spans="1:12">
      <c r="A4268" s="21"/>
      <c r="B4268" s="6"/>
      <c r="C4268" s="6"/>
      <c r="D4268" s="19"/>
      <c r="E4268" s="19"/>
      <c r="F4268" s="6"/>
      <c r="G4268" s="6"/>
      <c r="H4268" s="6"/>
      <c r="I4268" s="6"/>
      <c r="J4268" s="6"/>
      <c r="K4268" s="6"/>
      <c r="L4268" s="7"/>
    </row>
    <row r="4269" spans="1:12">
      <c r="A4269" s="21"/>
      <c r="B4269" s="6"/>
      <c r="C4269" s="6"/>
      <c r="D4269" s="19"/>
      <c r="E4269" s="19"/>
      <c r="F4269" s="6"/>
      <c r="G4269" s="6"/>
      <c r="H4269" s="6"/>
      <c r="I4269" s="6"/>
      <c r="J4269" s="6"/>
      <c r="K4269" s="6"/>
      <c r="L4269" s="7"/>
    </row>
    <row r="4270" spans="1:12">
      <c r="A4270" s="21"/>
      <c r="B4270" s="6"/>
      <c r="C4270" s="6"/>
      <c r="D4270" s="19"/>
      <c r="E4270" s="19"/>
      <c r="F4270" s="6"/>
      <c r="G4270" s="6"/>
      <c r="H4270" s="6"/>
      <c r="I4270" s="6"/>
      <c r="J4270" s="6"/>
      <c r="K4270" s="6"/>
      <c r="L4270" s="7"/>
    </row>
    <row r="4271" spans="1:12">
      <c r="A4271" s="21"/>
      <c r="B4271" s="6"/>
      <c r="C4271" s="6"/>
      <c r="D4271" s="19"/>
      <c r="E4271" s="19"/>
      <c r="F4271" s="6"/>
      <c r="G4271" s="6"/>
      <c r="H4271" s="6"/>
      <c r="I4271" s="6"/>
      <c r="J4271" s="6"/>
      <c r="K4271" s="6"/>
      <c r="L4271" s="7"/>
    </row>
    <row r="4272" spans="1:12">
      <c r="A4272" s="21"/>
      <c r="B4272" s="6"/>
      <c r="C4272" s="6"/>
      <c r="D4272" s="19"/>
      <c r="E4272" s="19"/>
      <c r="F4272" s="6"/>
      <c r="G4272" s="6"/>
      <c r="H4272" s="6"/>
      <c r="I4272" s="6"/>
      <c r="J4272" s="6"/>
      <c r="K4272" s="6"/>
      <c r="L4272" s="7"/>
    </row>
    <row r="4273" spans="1:12">
      <c r="A4273" s="21"/>
      <c r="B4273" s="6"/>
      <c r="C4273" s="6"/>
      <c r="D4273" s="19"/>
      <c r="E4273" s="19"/>
      <c r="F4273" s="6"/>
      <c r="G4273" s="6"/>
      <c r="H4273" s="6"/>
      <c r="I4273" s="6"/>
      <c r="J4273" s="6"/>
      <c r="K4273" s="6"/>
      <c r="L4273" s="7"/>
    </row>
    <row r="4274" spans="1:12">
      <c r="A4274" s="21"/>
      <c r="B4274" s="6"/>
      <c r="C4274" s="6"/>
      <c r="D4274" s="19"/>
      <c r="E4274" s="19"/>
      <c r="F4274" s="6"/>
      <c r="G4274" s="6"/>
      <c r="H4274" s="6"/>
      <c r="I4274" s="6"/>
      <c r="J4274" s="6"/>
      <c r="K4274" s="6"/>
      <c r="L4274" s="7"/>
    </row>
    <row r="4275" spans="1:12" ht="15.75" thickBot="1">
      <c r="A4275" s="25"/>
      <c r="B4275" s="26"/>
      <c r="C4275" s="26"/>
      <c r="D4275" s="27"/>
      <c r="E4275" s="27"/>
      <c r="F4275" s="26"/>
      <c r="G4275" s="26"/>
      <c r="H4275" s="26"/>
      <c r="I4275" s="26"/>
      <c r="J4275" s="26"/>
      <c r="K4275" s="26"/>
      <c r="L4275" s="28"/>
    </row>
    <row r="4277" spans="1:12" ht="15.75">
      <c r="A4277" s="178"/>
      <c r="B4277" s="178"/>
      <c r="C4277" s="178"/>
      <c r="D4277" s="178"/>
      <c r="E4277" s="178"/>
      <c r="F4277" s="178"/>
      <c r="G4277" s="178"/>
      <c r="H4277" s="178"/>
      <c r="I4277" s="178"/>
      <c r="J4277" s="178"/>
      <c r="K4277" s="29"/>
      <c r="L4277" s="30"/>
    </row>
  </sheetData>
  <mergeCells count="13">
    <mergeCell ref="A1:L2"/>
    <mergeCell ref="A3:A4"/>
    <mergeCell ref="B3:B4"/>
    <mergeCell ref="C3:C4"/>
    <mergeCell ref="D3:D4"/>
    <mergeCell ref="E3:E4"/>
    <mergeCell ref="F3:H3"/>
    <mergeCell ref="I3:K3"/>
    <mergeCell ref="A4277:B4277"/>
    <mergeCell ref="C4277:D4277"/>
    <mergeCell ref="E4277:F4277"/>
    <mergeCell ref="G4277:H4277"/>
    <mergeCell ref="I4277:J4277"/>
  </mergeCells>
  <conditionalFormatting sqref="L4278:L67854 L2402:L4276 L3:L4">
    <cfRule type="cellIs" dxfId="1" priority="346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2019-20</vt:lpstr>
      <vt:lpstr>ROI Statement</vt:lpstr>
      <vt:lpstr>2018</vt:lpstr>
      <vt:lpstr>Till Feb-18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</dc:creator>
  <cp:lastModifiedBy>abc</cp:lastModifiedBy>
  <dcterms:created xsi:type="dcterms:W3CDTF">2015-07-11T09:11:26Z</dcterms:created>
  <dcterms:modified xsi:type="dcterms:W3CDTF">2020-10-23T09:12:26Z</dcterms:modified>
</cp:coreProperties>
</file>